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AQAR 2023-24\Criterion-2\Compiled Metric_Criterion-2\2.6.2\2.6.2_ Sample CLO and PLO Attainment sheet\Economics\"/>
    </mc:Choice>
  </mc:AlternateContent>
  <bookViews>
    <workbookView xWindow="-105" yWindow="-105" windowWidth="19425" windowHeight="10305"/>
  </bookViews>
  <sheets>
    <sheet name="PLO OR PSO ATTAINMENT" sheetId="8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8" l="1"/>
  <c r="S305" i="8"/>
  <c r="P320" i="8" s="1"/>
  <c r="R305" i="8"/>
  <c r="O320" i="8" s="1"/>
  <c r="Q305" i="8"/>
  <c r="N320" i="8" s="1"/>
  <c r="P305" i="8"/>
  <c r="M320" i="8" s="1"/>
  <c r="L305" i="8"/>
  <c r="K305" i="8"/>
  <c r="J305" i="8"/>
  <c r="I305" i="8"/>
  <c r="H305" i="8"/>
  <c r="E305" i="8"/>
  <c r="D305" i="8"/>
  <c r="C305" i="8"/>
  <c r="T304" i="8"/>
  <c r="S304" i="8"/>
  <c r="R304" i="8"/>
  <c r="Q304" i="8"/>
  <c r="P304" i="8"/>
  <c r="L304" i="8"/>
  <c r="K304" i="8"/>
  <c r="J304" i="8"/>
  <c r="I304" i="8"/>
  <c r="H304" i="8"/>
  <c r="G304" i="8"/>
  <c r="F304" i="8"/>
  <c r="E304" i="8"/>
  <c r="D304" i="8"/>
  <c r="C304" i="8"/>
  <c r="T303" i="8"/>
  <c r="R303" i="8"/>
  <c r="Q303" i="8"/>
  <c r="P303" i="8"/>
  <c r="L303" i="8"/>
  <c r="K303" i="8"/>
  <c r="J303" i="8"/>
  <c r="I303" i="8"/>
  <c r="H303" i="8"/>
  <c r="G303" i="8"/>
  <c r="F303" i="8"/>
  <c r="E303" i="8"/>
  <c r="D303" i="8"/>
  <c r="C303" i="8"/>
  <c r="T302" i="8"/>
  <c r="S302" i="8"/>
  <c r="R302" i="8"/>
  <c r="P302" i="8"/>
  <c r="L302" i="8"/>
  <c r="K302" i="8"/>
  <c r="J302" i="8"/>
  <c r="I302" i="8"/>
  <c r="H302" i="8"/>
  <c r="G302" i="8"/>
  <c r="F302" i="8"/>
  <c r="E302" i="8"/>
  <c r="D302" i="8"/>
  <c r="C302" i="8"/>
  <c r="T301" i="8"/>
  <c r="R301" i="8"/>
  <c r="Q301" i="8"/>
  <c r="P301" i="8"/>
  <c r="L301" i="8"/>
  <c r="K301" i="8"/>
  <c r="J301" i="8"/>
  <c r="I301" i="8"/>
  <c r="H301" i="8"/>
  <c r="G301" i="8"/>
  <c r="F301" i="8"/>
  <c r="E301" i="8"/>
  <c r="D301" i="8"/>
  <c r="C301" i="8"/>
  <c r="T300" i="8"/>
  <c r="S300" i="8"/>
  <c r="R300" i="8"/>
  <c r="Q300" i="8"/>
  <c r="P300" i="8"/>
  <c r="L300" i="8"/>
  <c r="K300" i="8"/>
  <c r="J300" i="8"/>
  <c r="I300" i="8"/>
  <c r="G300" i="8"/>
  <c r="F300" i="8"/>
  <c r="E300" i="8"/>
  <c r="D300" i="8"/>
  <c r="C300" i="8"/>
  <c r="T299" i="8"/>
  <c r="S299" i="8"/>
  <c r="R299" i="8"/>
  <c r="Q299" i="8"/>
  <c r="P299" i="8"/>
  <c r="L299" i="8"/>
  <c r="K299" i="8"/>
  <c r="J299" i="8"/>
  <c r="I299" i="8"/>
  <c r="H299" i="8"/>
  <c r="G299" i="8"/>
  <c r="F299" i="8"/>
  <c r="E299" i="8"/>
  <c r="D299" i="8"/>
  <c r="C299" i="8"/>
  <c r="T298" i="8"/>
  <c r="S298" i="8"/>
  <c r="R298" i="8"/>
  <c r="Q298" i="8"/>
  <c r="P298" i="8"/>
  <c r="L298" i="8"/>
  <c r="K298" i="8"/>
  <c r="J298" i="8"/>
  <c r="I298" i="8"/>
  <c r="H298" i="8"/>
  <c r="G298" i="8"/>
  <c r="F298" i="8"/>
  <c r="E298" i="8"/>
  <c r="D298" i="8"/>
  <c r="C298" i="8"/>
  <c r="T297" i="8"/>
  <c r="S297" i="8"/>
  <c r="R297" i="8"/>
  <c r="Q297" i="8"/>
  <c r="P297" i="8"/>
  <c r="L297" i="8"/>
  <c r="K297" i="8"/>
  <c r="J297" i="8"/>
  <c r="I297" i="8"/>
  <c r="H297" i="8"/>
  <c r="G297" i="8"/>
  <c r="F297" i="8"/>
  <c r="E297" i="8"/>
  <c r="D297" i="8"/>
  <c r="C297" i="8"/>
  <c r="S296" i="8"/>
  <c r="R296" i="8"/>
  <c r="Q296" i="8"/>
  <c r="L296" i="8"/>
  <c r="K296" i="8"/>
  <c r="J296" i="8"/>
  <c r="I296" i="8"/>
  <c r="H296" i="8"/>
  <c r="G296" i="8"/>
  <c r="F296" i="8"/>
  <c r="D296" i="8"/>
  <c r="T275" i="8"/>
  <c r="T305" i="8" s="1"/>
  <c r="Q320" i="8" s="1"/>
  <c r="G275" i="8"/>
  <c r="F305" i="8" s="1"/>
  <c r="T274" i="8"/>
  <c r="G274" i="8"/>
  <c r="T273" i="8"/>
  <c r="S303" i="8" s="1"/>
  <c r="G273" i="8"/>
  <c r="T272" i="8"/>
  <c r="Q302" i="8" s="1"/>
  <c r="G272" i="8"/>
  <c r="T271" i="8"/>
  <c r="S301" i="8" s="1"/>
  <c r="G271" i="8"/>
  <c r="T270" i="8"/>
  <c r="G270" i="8"/>
  <c r="H300" i="8" s="1"/>
  <c r="T269" i="8"/>
  <c r="G269" i="8"/>
  <c r="T268" i="8"/>
  <c r="G268" i="8"/>
  <c r="T267" i="8"/>
  <c r="G267" i="8"/>
  <c r="T266" i="8"/>
  <c r="P296" i="8" s="1"/>
  <c r="G266" i="8"/>
  <c r="C296" i="8" s="1"/>
  <c r="S256" i="8"/>
  <c r="R256" i="8"/>
  <c r="Q256" i="8"/>
  <c r="P256" i="8"/>
  <c r="L256" i="8"/>
  <c r="K256" i="8"/>
  <c r="J256" i="8"/>
  <c r="E256" i="8"/>
  <c r="T255" i="8"/>
  <c r="S255" i="8"/>
  <c r="R255" i="8"/>
  <c r="Q255" i="8"/>
  <c r="P255" i="8"/>
  <c r="L255" i="8"/>
  <c r="K255" i="8"/>
  <c r="J255" i="8"/>
  <c r="I255" i="8"/>
  <c r="H255" i="8"/>
  <c r="G255" i="8"/>
  <c r="E255" i="8"/>
  <c r="D255" i="8"/>
  <c r="T254" i="8"/>
  <c r="R254" i="8"/>
  <c r="Q254" i="8"/>
  <c r="P254" i="8"/>
  <c r="L254" i="8"/>
  <c r="K254" i="8"/>
  <c r="J254" i="8"/>
  <c r="T253" i="8"/>
  <c r="S253" i="8"/>
  <c r="R253" i="8"/>
  <c r="P253" i="8"/>
  <c r="L253" i="8"/>
  <c r="K253" i="8"/>
  <c r="J253" i="8"/>
  <c r="H253" i="8"/>
  <c r="E253" i="8"/>
  <c r="D253" i="8"/>
  <c r="C253" i="8"/>
  <c r="T252" i="8"/>
  <c r="R252" i="8"/>
  <c r="Q252" i="8"/>
  <c r="P252" i="8"/>
  <c r="L252" i="8"/>
  <c r="K252" i="8"/>
  <c r="J252" i="8"/>
  <c r="G252" i="8"/>
  <c r="D252" i="8"/>
  <c r="C252" i="8"/>
  <c r="T251" i="8"/>
  <c r="S251" i="8"/>
  <c r="R251" i="8"/>
  <c r="Q251" i="8"/>
  <c r="P251" i="8"/>
  <c r="L251" i="8"/>
  <c r="K251" i="8"/>
  <c r="J251" i="8"/>
  <c r="I251" i="8"/>
  <c r="F251" i="8"/>
  <c r="E251" i="8"/>
  <c r="D251" i="8"/>
  <c r="T250" i="8"/>
  <c r="S250" i="8"/>
  <c r="R250" i="8"/>
  <c r="Q250" i="8"/>
  <c r="P250" i="8"/>
  <c r="L250" i="8"/>
  <c r="K250" i="8"/>
  <c r="J250" i="8"/>
  <c r="I250" i="8"/>
  <c r="C250" i="8"/>
  <c r="T249" i="8"/>
  <c r="S249" i="8"/>
  <c r="R249" i="8"/>
  <c r="Q249" i="8"/>
  <c r="P249" i="8"/>
  <c r="L249" i="8"/>
  <c r="K249" i="8"/>
  <c r="J249" i="8"/>
  <c r="H249" i="8"/>
  <c r="F249" i="8"/>
  <c r="T248" i="8"/>
  <c r="S248" i="8"/>
  <c r="R248" i="8"/>
  <c r="Q248" i="8"/>
  <c r="P248" i="8"/>
  <c r="L248" i="8"/>
  <c r="K248" i="8"/>
  <c r="J248" i="8"/>
  <c r="E248" i="8"/>
  <c r="D248" i="8"/>
  <c r="T247" i="8"/>
  <c r="S247" i="8"/>
  <c r="R247" i="8"/>
  <c r="Q247" i="8"/>
  <c r="L247" i="8"/>
  <c r="K247" i="8"/>
  <c r="J247" i="8"/>
  <c r="I247" i="8"/>
  <c r="T226" i="8"/>
  <c r="T256" i="8" s="1"/>
  <c r="G226" i="8"/>
  <c r="F256" i="8" s="1"/>
  <c r="T225" i="8"/>
  <c r="G225" i="8"/>
  <c r="C255" i="8" s="1"/>
  <c r="T224" i="8"/>
  <c r="S254" i="8" s="1"/>
  <c r="G224" i="8"/>
  <c r="C254" i="8" s="1"/>
  <c r="T223" i="8"/>
  <c r="Q253" i="8" s="1"/>
  <c r="G223" i="8"/>
  <c r="I253" i="8" s="1"/>
  <c r="T222" i="8"/>
  <c r="S252" i="8" s="1"/>
  <c r="G222" i="8"/>
  <c r="F252" i="8" s="1"/>
  <c r="T221" i="8"/>
  <c r="G221" i="8"/>
  <c r="H251" i="8" s="1"/>
  <c r="T220" i="8"/>
  <c r="G220" i="8"/>
  <c r="D250" i="8" s="1"/>
  <c r="T219" i="8"/>
  <c r="G219" i="8"/>
  <c r="C249" i="8" s="1"/>
  <c r="T218" i="8"/>
  <c r="G218" i="8"/>
  <c r="I248" i="8" s="1"/>
  <c r="T217" i="8"/>
  <c r="P247" i="8" s="1"/>
  <c r="G217" i="8"/>
  <c r="E247" i="8" s="1"/>
  <c r="S207" i="8"/>
  <c r="R207" i="8"/>
  <c r="Q207" i="8"/>
  <c r="P207" i="8"/>
  <c r="L207" i="8"/>
  <c r="K207" i="8"/>
  <c r="J207" i="8"/>
  <c r="E207" i="8"/>
  <c r="T206" i="8"/>
  <c r="S206" i="8"/>
  <c r="R206" i="8"/>
  <c r="Q206" i="8"/>
  <c r="P206" i="8"/>
  <c r="L206" i="8"/>
  <c r="K206" i="8"/>
  <c r="J206" i="8"/>
  <c r="I206" i="8"/>
  <c r="H206" i="8"/>
  <c r="G206" i="8"/>
  <c r="E206" i="8"/>
  <c r="T205" i="8"/>
  <c r="R205" i="8"/>
  <c r="Q205" i="8"/>
  <c r="P205" i="8"/>
  <c r="L205" i="8"/>
  <c r="K205" i="8"/>
  <c r="J205" i="8"/>
  <c r="T204" i="8"/>
  <c r="S204" i="8"/>
  <c r="R204" i="8"/>
  <c r="Q204" i="8"/>
  <c r="P204" i="8"/>
  <c r="L204" i="8"/>
  <c r="K204" i="8"/>
  <c r="J204" i="8"/>
  <c r="H204" i="8"/>
  <c r="E204" i="8"/>
  <c r="C204" i="8"/>
  <c r="T203" i="8"/>
  <c r="R203" i="8"/>
  <c r="Q203" i="8"/>
  <c r="P203" i="8"/>
  <c r="L203" i="8"/>
  <c r="K203" i="8"/>
  <c r="J203" i="8"/>
  <c r="G203" i="8"/>
  <c r="D203" i="8"/>
  <c r="C203" i="8"/>
  <c r="T202" i="8"/>
  <c r="S202" i="8"/>
  <c r="R202" i="8"/>
  <c r="Q202" i="8"/>
  <c r="P202" i="8"/>
  <c r="L202" i="8"/>
  <c r="K202" i="8"/>
  <c r="J202" i="8"/>
  <c r="I202" i="8"/>
  <c r="E202" i="8"/>
  <c r="D202" i="8"/>
  <c r="T201" i="8"/>
  <c r="S201" i="8"/>
  <c r="R201" i="8"/>
  <c r="Q201" i="8"/>
  <c r="P201" i="8"/>
  <c r="L201" i="8"/>
  <c r="K201" i="8"/>
  <c r="J201" i="8"/>
  <c r="I201" i="8"/>
  <c r="C201" i="8"/>
  <c r="T200" i="8"/>
  <c r="S200" i="8"/>
  <c r="R200" i="8"/>
  <c r="Q200" i="8"/>
  <c r="P200" i="8"/>
  <c r="L200" i="8"/>
  <c r="K200" i="8"/>
  <c r="J200" i="8"/>
  <c r="I200" i="8"/>
  <c r="H200" i="8"/>
  <c r="T199" i="8"/>
  <c r="S199" i="8"/>
  <c r="R199" i="8"/>
  <c r="Q199" i="8"/>
  <c r="P199" i="8"/>
  <c r="L199" i="8"/>
  <c r="K199" i="8"/>
  <c r="J199" i="8"/>
  <c r="E199" i="8"/>
  <c r="D199" i="8"/>
  <c r="T198" i="8"/>
  <c r="S198" i="8"/>
  <c r="R198" i="8"/>
  <c r="Q198" i="8"/>
  <c r="L198" i="8"/>
  <c r="K198" i="8"/>
  <c r="J198" i="8"/>
  <c r="I198" i="8"/>
  <c r="T177" i="8"/>
  <c r="T207" i="8" s="1"/>
  <c r="G177" i="8"/>
  <c r="G207" i="8" s="1"/>
  <c r="T176" i="8"/>
  <c r="G176" i="8"/>
  <c r="D206" i="8" s="1"/>
  <c r="T175" i="8"/>
  <c r="S205" i="8" s="1"/>
  <c r="G175" i="8"/>
  <c r="G205" i="8" s="1"/>
  <c r="T174" i="8"/>
  <c r="G174" i="8"/>
  <c r="D204" i="8" s="1"/>
  <c r="T173" i="8"/>
  <c r="S203" i="8" s="1"/>
  <c r="G173" i="8"/>
  <c r="F203" i="8" s="1"/>
  <c r="T172" i="8"/>
  <c r="G172" i="8"/>
  <c r="H202" i="8" s="1"/>
  <c r="T171" i="8"/>
  <c r="G171" i="8"/>
  <c r="E201" i="8" s="1"/>
  <c r="T170" i="8"/>
  <c r="G170" i="8"/>
  <c r="E200" i="8" s="1"/>
  <c r="T169" i="8"/>
  <c r="G169" i="8"/>
  <c r="C199" i="8" s="1"/>
  <c r="T168" i="8"/>
  <c r="P198" i="8" s="1"/>
  <c r="G168" i="8"/>
  <c r="E198" i="8" s="1"/>
  <c r="T128" i="8"/>
  <c r="T158" i="8" s="1"/>
  <c r="T127" i="8"/>
  <c r="T126" i="8"/>
  <c r="S156" i="8" s="1"/>
  <c r="T125" i="8"/>
  <c r="T124" i="8"/>
  <c r="T123" i="8"/>
  <c r="T122" i="8"/>
  <c r="T121" i="8"/>
  <c r="T120" i="8"/>
  <c r="T119" i="8"/>
  <c r="R149" i="8" s="1"/>
  <c r="S158" i="8"/>
  <c r="R158" i="8"/>
  <c r="Q158" i="8"/>
  <c r="P158" i="8"/>
  <c r="T157" i="8"/>
  <c r="S157" i="8"/>
  <c r="R157" i="8"/>
  <c r="Q157" i="8"/>
  <c r="P157" i="8"/>
  <c r="T156" i="8"/>
  <c r="R156" i="8"/>
  <c r="Q156" i="8"/>
  <c r="P156" i="8"/>
  <c r="T155" i="8"/>
  <c r="S155" i="8"/>
  <c r="R155" i="8"/>
  <c r="Q155" i="8"/>
  <c r="P155" i="8"/>
  <c r="T154" i="8"/>
  <c r="S154" i="8"/>
  <c r="R154" i="8"/>
  <c r="Q154" i="8"/>
  <c r="P154" i="8"/>
  <c r="T153" i="8"/>
  <c r="S153" i="8"/>
  <c r="R153" i="8"/>
  <c r="Q153" i="8"/>
  <c r="P153" i="8"/>
  <c r="T152" i="8"/>
  <c r="S152" i="8"/>
  <c r="R152" i="8"/>
  <c r="Q152" i="8"/>
  <c r="P152" i="8"/>
  <c r="T151" i="8"/>
  <c r="S151" i="8"/>
  <c r="R151" i="8"/>
  <c r="Q151" i="8"/>
  <c r="P151" i="8"/>
  <c r="T150" i="8"/>
  <c r="S150" i="8"/>
  <c r="R150" i="8"/>
  <c r="Q150" i="8"/>
  <c r="P150" i="8"/>
  <c r="T149" i="8"/>
  <c r="S149" i="8"/>
  <c r="Q149" i="8"/>
  <c r="P149" i="8"/>
  <c r="D198" i="8" l="1"/>
  <c r="G198" i="8"/>
  <c r="H198" i="8"/>
  <c r="D249" i="8"/>
  <c r="D257" i="8" s="1"/>
  <c r="D319" i="8" s="1"/>
  <c r="G249" i="8"/>
  <c r="C205" i="8"/>
  <c r="F250" i="8"/>
  <c r="E254" i="8"/>
  <c r="D205" i="8"/>
  <c r="F207" i="8"/>
  <c r="G250" i="8"/>
  <c r="F254" i="8"/>
  <c r="G256" i="8"/>
  <c r="D201" i="8"/>
  <c r="E203" i="8"/>
  <c r="E205" i="8"/>
  <c r="E208" i="8" s="1"/>
  <c r="E318" i="8" s="1"/>
  <c r="I207" i="8"/>
  <c r="E249" i="8"/>
  <c r="H250" i="8"/>
  <c r="H254" i="8"/>
  <c r="H256" i="8"/>
  <c r="H252" i="8"/>
  <c r="I254" i="8"/>
  <c r="I257" i="8" s="1"/>
  <c r="I319" i="8" s="1"/>
  <c r="G199" i="8"/>
  <c r="H203" i="8"/>
  <c r="I252" i="8"/>
  <c r="H199" i="8"/>
  <c r="I203" i="8"/>
  <c r="I208" i="8" s="1"/>
  <c r="I318" i="8" s="1"/>
  <c r="I199" i="8"/>
  <c r="F202" i="8"/>
  <c r="C207" i="8"/>
  <c r="C248" i="8"/>
  <c r="F198" i="8"/>
  <c r="D207" i="8"/>
  <c r="E250" i="8"/>
  <c r="D254" i="8"/>
  <c r="I256" i="8"/>
  <c r="G254" i="8"/>
  <c r="F255" i="8"/>
  <c r="G251" i="8"/>
  <c r="C200" i="8"/>
  <c r="F201" i="8"/>
  <c r="F205" i="8"/>
  <c r="F248" i="8"/>
  <c r="D200" i="8"/>
  <c r="G201" i="8"/>
  <c r="F204" i="8"/>
  <c r="F208" i="8" s="1"/>
  <c r="F318" i="8" s="1"/>
  <c r="H205" i="8"/>
  <c r="D247" i="8"/>
  <c r="G248" i="8"/>
  <c r="F253" i="8"/>
  <c r="C256" i="8"/>
  <c r="F200" i="8"/>
  <c r="H201" i="8"/>
  <c r="G204" i="8"/>
  <c r="I205" i="8"/>
  <c r="C206" i="8"/>
  <c r="F247" i="8"/>
  <c r="H248" i="8"/>
  <c r="I249" i="8"/>
  <c r="C251" i="8"/>
  <c r="E252" i="8"/>
  <c r="G253" i="8"/>
  <c r="D256" i="8"/>
  <c r="G200" i="8"/>
  <c r="G247" i="8"/>
  <c r="F199" i="8"/>
  <c r="C202" i="8"/>
  <c r="I204" i="8"/>
  <c r="F206" i="8"/>
  <c r="H207" i="8"/>
  <c r="H247" i="8"/>
  <c r="I306" i="8"/>
  <c r="I320" i="8" s="1"/>
  <c r="P257" i="8"/>
  <c r="M319" i="8" s="1"/>
  <c r="R257" i="8"/>
  <c r="O319" i="8" s="1"/>
  <c r="G202" i="8"/>
  <c r="P208" i="8"/>
  <c r="M318" i="8" s="1"/>
  <c r="D306" i="8"/>
  <c r="D320" i="8" s="1"/>
  <c r="T257" i="8"/>
  <c r="Q319" i="8" s="1"/>
  <c r="K257" i="8"/>
  <c r="K319" i="8" s="1"/>
  <c r="J257" i="8"/>
  <c r="J319" i="8" s="1"/>
  <c r="L208" i="8"/>
  <c r="L318" i="8" s="1"/>
  <c r="L257" i="8"/>
  <c r="L319" i="8" s="1"/>
  <c r="K306" i="8"/>
  <c r="K320" i="8" s="1"/>
  <c r="S306" i="8"/>
  <c r="D208" i="8"/>
  <c r="D318" i="8" s="1"/>
  <c r="H306" i="8"/>
  <c r="H320" i="8" s="1"/>
  <c r="L306" i="8"/>
  <c r="L320" i="8" s="1"/>
  <c r="G305" i="8"/>
  <c r="G306" i="8" s="1"/>
  <c r="G320" i="8" s="1"/>
  <c r="T296" i="8"/>
  <c r="T306" i="8" s="1"/>
  <c r="P306" i="8"/>
  <c r="R306" i="8"/>
  <c r="C306" i="8"/>
  <c r="C320" i="8" s="1"/>
  <c r="J306" i="8"/>
  <c r="J320" i="8" s="1"/>
  <c r="F306" i="8"/>
  <c r="F320" i="8" s="1"/>
  <c r="Q306" i="8"/>
  <c r="E296" i="8"/>
  <c r="E306" i="8" s="1"/>
  <c r="E320" i="8" s="1"/>
  <c r="Q257" i="8"/>
  <c r="N319" i="8" s="1"/>
  <c r="S257" i="8"/>
  <c r="P319" i="8" s="1"/>
  <c r="C247" i="8"/>
  <c r="C257" i="8" s="1"/>
  <c r="C319" i="8" s="1"/>
  <c r="T208" i="8"/>
  <c r="Q318" i="8" s="1"/>
  <c r="K208" i="8"/>
  <c r="K318" i="8" s="1"/>
  <c r="J208" i="8"/>
  <c r="J318" i="8" s="1"/>
  <c r="R208" i="8"/>
  <c r="O318" i="8" s="1"/>
  <c r="S208" i="8"/>
  <c r="P318" i="8" s="1"/>
  <c r="Q208" i="8"/>
  <c r="N318" i="8" s="1"/>
  <c r="C198" i="8"/>
  <c r="C208" i="8" s="1"/>
  <c r="C318" i="8" s="1"/>
  <c r="S159" i="8"/>
  <c r="P317" i="8" s="1"/>
  <c r="R159" i="8"/>
  <c r="O317" i="8" s="1"/>
  <c r="P159" i="8"/>
  <c r="M317" i="8" s="1"/>
  <c r="T159" i="8"/>
  <c r="Q317" i="8" s="1"/>
  <c r="Q159" i="8"/>
  <c r="N317" i="8" s="1"/>
  <c r="E153" i="8"/>
  <c r="J153" i="8"/>
  <c r="K153" i="8"/>
  <c r="L153" i="8"/>
  <c r="D154" i="8"/>
  <c r="J154" i="8"/>
  <c r="K154" i="8"/>
  <c r="L154" i="8"/>
  <c r="D155" i="8"/>
  <c r="E155" i="8"/>
  <c r="J155" i="8"/>
  <c r="K155" i="8"/>
  <c r="L155" i="8"/>
  <c r="J156" i="8"/>
  <c r="K156" i="8"/>
  <c r="L156" i="8"/>
  <c r="D157" i="8"/>
  <c r="E157" i="8"/>
  <c r="G157" i="8"/>
  <c r="H157" i="8"/>
  <c r="J157" i="8"/>
  <c r="K157" i="8"/>
  <c r="L157" i="8"/>
  <c r="E158" i="8"/>
  <c r="J158" i="8"/>
  <c r="K158" i="8"/>
  <c r="L158" i="8"/>
  <c r="J152" i="8"/>
  <c r="K152" i="8"/>
  <c r="L152" i="8"/>
  <c r="L151" i="8"/>
  <c r="K151" i="8"/>
  <c r="J151" i="8"/>
  <c r="L150" i="8"/>
  <c r="K150" i="8"/>
  <c r="J150" i="8"/>
  <c r="L149" i="8"/>
  <c r="K149" i="8"/>
  <c r="J149" i="8"/>
  <c r="G123" i="8"/>
  <c r="F153" i="8" s="1"/>
  <c r="G128" i="8"/>
  <c r="G158" i="8" s="1"/>
  <c r="G127" i="8"/>
  <c r="C157" i="8" s="1"/>
  <c r="G126" i="8"/>
  <c r="D156" i="8" s="1"/>
  <c r="G124" i="8"/>
  <c r="H154" i="8" s="1"/>
  <c r="G125" i="8"/>
  <c r="G155" i="8" s="1"/>
  <c r="G122" i="8"/>
  <c r="C152" i="8" s="1"/>
  <c r="G121" i="8"/>
  <c r="E151" i="8" s="1"/>
  <c r="G120" i="8"/>
  <c r="C150" i="8" s="1"/>
  <c r="G119" i="8"/>
  <c r="C149" i="8" s="1"/>
  <c r="D108" i="8"/>
  <c r="E108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N107" i="8"/>
  <c r="N109" i="8" s="1"/>
  <c r="O107" i="8"/>
  <c r="P107" i="8"/>
  <c r="Q107" i="8"/>
  <c r="D107" i="8"/>
  <c r="E107" i="8"/>
  <c r="F107" i="8"/>
  <c r="G107" i="8"/>
  <c r="H107" i="8"/>
  <c r="I107" i="8"/>
  <c r="J107" i="8"/>
  <c r="K107" i="8"/>
  <c r="L107" i="8"/>
  <c r="M107" i="8"/>
  <c r="C107" i="8"/>
  <c r="D153" i="8" l="1"/>
  <c r="G208" i="8"/>
  <c r="G318" i="8" s="1"/>
  <c r="H257" i="8"/>
  <c r="H319" i="8" s="1"/>
  <c r="F257" i="8"/>
  <c r="F319" i="8" s="1"/>
  <c r="E257" i="8"/>
  <c r="E319" i="8" s="1"/>
  <c r="H208" i="8"/>
  <c r="H318" i="8" s="1"/>
  <c r="G257" i="8"/>
  <c r="G319" i="8" s="1"/>
  <c r="E150" i="8"/>
  <c r="I158" i="8"/>
  <c r="I153" i="8"/>
  <c r="I150" i="8"/>
  <c r="I149" i="8"/>
  <c r="I155" i="8"/>
  <c r="I152" i="8"/>
  <c r="E154" i="8"/>
  <c r="D158" i="8"/>
  <c r="I157" i="8"/>
  <c r="I156" i="8"/>
  <c r="I154" i="8"/>
  <c r="E156" i="8"/>
  <c r="I151" i="8"/>
  <c r="F156" i="8"/>
  <c r="F154" i="8"/>
  <c r="F158" i="8"/>
  <c r="F150" i="8"/>
  <c r="G150" i="8"/>
  <c r="D150" i="8"/>
  <c r="H158" i="8"/>
  <c r="H152" i="8"/>
  <c r="F152" i="8"/>
  <c r="E152" i="8"/>
  <c r="F151" i="8"/>
  <c r="G153" i="8"/>
  <c r="C158" i="8"/>
  <c r="F157" i="8"/>
  <c r="G156" i="8"/>
  <c r="H156" i="8"/>
  <c r="C156" i="8"/>
  <c r="C155" i="8"/>
  <c r="F155" i="8"/>
  <c r="H155" i="8"/>
  <c r="G154" i="8"/>
  <c r="C154" i="8"/>
  <c r="C153" i="8"/>
  <c r="H153" i="8"/>
  <c r="D152" i="8"/>
  <c r="G152" i="8"/>
  <c r="C151" i="8"/>
  <c r="H151" i="8"/>
  <c r="G151" i="8"/>
  <c r="D151" i="8"/>
  <c r="H150" i="8"/>
  <c r="D149" i="8"/>
  <c r="G149" i="8"/>
  <c r="H149" i="8"/>
  <c r="F149" i="8"/>
  <c r="M321" i="8"/>
  <c r="M110" i="8" s="1"/>
  <c r="Q321" i="8"/>
  <c r="Q110" i="8" s="1"/>
  <c r="O321" i="8"/>
  <c r="O110" i="8" s="1"/>
  <c r="P321" i="8"/>
  <c r="P110" i="8" s="1"/>
  <c r="N321" i="8"/>
  <c r="N110" i="8" s="1"/>
  <c r="N111" i="8" s="1"/>
  <c r="W2" i="8" s="1"/>
  <c r="J159" i="8"/>
  <c r="J317" i="8" s="1"/>
  <c r="J321" i="8" s="1"/>
  <c r="J110" i="8" s="1"/>
  <c r="L159" i="8"/>
  <c r="L317" i="8" s="1"/>
  <c r="L321" i="8" s="1"/>
  <c r="L110" i="8" s="1"/>
  <c r="K159" i="8"/>
  <c r="K317" i="8" s="1"/>
  <c r="K321" i="8" s="1"/>
  <c r="K110" i="8" s="1"/>
  <c r="E149" i="8"/>
  <c r="L109" i="8"/>
  <c r="D109" i="8"/>
  <c r="H109" i="8"/>
  <c r="P109" i="8"/>
  <c r="Q109" i="8"/>
  <c r="K109" i="8"/>
  <c r="G109" i="8"/>
  <c r="C109" i="8"/>
  <c r="J109" i="8"/>
  <c r="F109" i="8"/>
  <c r="M109" i="8"/>
  <c r="M111" i="8" s="1"/>
  <c r="W1" i="8" s="1"/>
  <c r="I109" i="8"/>
  <c r="E109" i="8"/>
  <c r="O109" i="8"/>
  <c r="I159" i="8" l="1"/>
  <c r="I317" i="8" s="1"/>
  <c r="I321" i="8" s="1"/>
  <c r="I110" i="8" s="1"/>
  <c r="I111" i="8" s="1"/>
  <c r="U7" i="8" s="1"/>
  <c r="E159" i="8"/>
  <c r="E317" i="8" s="1"/>
  <c r="E321" i="8" s="1"/>
  <c r="E110" i="8" s="1"/>
  <c r="E111" i="8" s="1"/>
  <c r="U3" i="8" s="1"/>
  <c r="D159" i="8"/>
  <c r="D317" i="8" s="1"/>
  <c r="D321" i="8" s="1"/>
  <c r="D110" i="8" s="1"/>
  <c r="D111" i="8" s="1"/>
  <c r="U2" i="8" s="1"/>
  <c r="G159" i="8"/>
  <c r="G317" i="8" s="1"/>
  <c r="G321" i="8" s="1"/>
  <c r="G110" i="8" s="1"/>
  <c r="G111" i="8" s="1"/>
  <c r="U5" i="8" s="1"/>
  <c r="F159" i="8"/>
  <c r="F317" i="8" s="1"/>
  <c r="F321" i="8" s="1"/>
  <c r="F110" i="8" s="1"/>
  <c r="F111" i="8" s="1"/>
  <c r="U4" i="8" s="1"/>
  <c r="C159" i="8"/>
  <c r="C317" i="8" s="1"/>
  <c r="C321" i="8" s="1"/>
  <c r="C110" i="8" s="1"/>
  <c r="C111" i="8" s="1"/>
  <c r="U1" i="8" s="1"/>
  <c r="H159" i="8"/>
  <c r="H317" i="8" s="1"/>
  <c r="H321" i="8" s="1"/>
  <c r="H110" i="8" s="1"/>
  <c r="H111" i="8" s="1"/>
  <c r="U6" i="8" s="1"/>
  <c r="Q111" i="8"/>
  <c r="W5" i="8" s="1"/>
  <c r="P111" i="8"/>
  <c r="W4" i="8" s="1"/>
  <c r="O111" i="8"/>
  <c r="W3" i="8" s="1"/>
  <c r="J111" i="8"/>
  <c r="U8" i="8" s="1"/>
  <c r="L111" i="8"/>
  <c r="U10" i="8" s="1"/>
  <c r="K111" i="8"/>
  <c r="U9" i="8" s="1"/>
</calcChain>
</file>

<file path=xl/sharedStrings.xml><?xml version="1.0" encoding="utf-8"?>
<sst xmlns="http://schemas.openxmlformats.org/spreadsheetml/2006/main" count="597" uniqueCount="126">
  <si>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</si>
  <si>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</si>
  <si>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</si>
  <si>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</si>
  <si>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</si>
  <si>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</si>
  <si>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</si>
  <si>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</si>
  <si>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</si>
  <si>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</si>
  <si>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AVERAGE</t>
  </si>
  <si>
    <t>PLO1</t>
  </si>
  <si>
    <t>PLO2</t>
  </si>
  <si>
    <t>PLO3</t>
  </si>
  <si>
    <t>PLO4</t>
  </si>
  <si>
    <t>PLO5</t>
  </si>
  <si>
    <t>PLO6</t>
  </si>
  <si>
    <t>PLO7</t>
  </si>
  <si>
    <t>PLO8</t>
  </si>
  <si>
    <t>PLO9</t>
  </si>
  <si>
    <t>PLO10</t>
  </si>
  <si>
    <t>PSO1</t>
  </si>
  <si>
    <t>PSO2</t>
  </si>
  <si>
    <t>PSO3</t>
  </si>
  <si>
    <t>PSO4</t>
  </si>
  <si>
    <t>PSO5</t>
  </si>
  <si>
    <t>COURSE CODE:</t>
  </si>
  <si>
    <t>PLO 2</t>
  </si>
  <si>
    <t>PLO 1</t>
  </si>
  <si>
    <t>PLO 3</t>
  </si>
  <si>
    <t>PLO 4</t>
  </si>
  <si>
    <t>PLO 5</t>
  </si>
  <si>
    <t>PLO 6</t>
  </si>
  <si>
    <t>PLO 7</t>
  </si>
  <si>
    <t>PLO 8</t>
  </si>
  <si>
    <t>PLO 9</t>
  </si>
  <si>
    <t>PLO 10</t>
  </si>
  <si>
    <t>PSO 1</t>
  </si>
  <si>
    <t>PSO 2</t>
  </si>
  <si>
    <t>PSO 3</t>
  </si>
  <si>
    <t>PSO 4</t>
  </si>
  <si>
    <t>PSO 5</t>
  </si>
  <si>
    <t>Program Learning Outcome Attainment &amp; Program Specific Outcome Attainment</t>
  </si>
  <si>
    <t>S.No</t>
  </si>
  <si>
    <t xml:space="preserve">SUM: </t>
  </si>
  <si>
    <t xml:space="preserve">NO. OF SUBJECTS MAPPED: </t>
  </si>
  <si>
    <t>DIRECT ATTAINMENT OF PLO/PSO</t>
  </si>
  <si>
    <t>INDIRECT ATTAINMENT OF PLO/PSO</t>
  </si>
  <si>
    <t>FINAL ATTAINMENT OF PLO/PSO ( 80% OF DIRECT ATTAINMENT AND 20% OF INDIRECT ATTAINMENT)</t>
  </si>
  <si>
    <t>INDIRECT PLO/PSO ATTAINMENT</t>
  </si>
  <si>
    <t>QUESTION</t>
  </si>
  <si>
    <t>PLO MAPPING</t>
  </si>
  <si>
    <t>PSO MAPPING</t>
  </si>
  <si>
    <t xml:space="preserve">STRONGLY AGREE (3) </t>
  </si>
  <si>
    <t>AGREE (3)</t>
  </si>
  <si>
    <t xml:space="preserve">DISAGREE (1) </t>
  </si>
  <si>
    <t xml:space="preserve">NO. OF STUDENTS PARTICIPATED: </t>
  </si>
  <si>
    <t>RATING OF QUESTION</t>
  </si>
  <si>
    <t>Y</t>
  </si>
  <si>
    <t xml:space="preserve"> EXIT  STUDENT SURVEY</t>
  </si>
  <si>
    <t xml:space="preserve"> FACULTY SURVEY</t>
  </si>
  <si>
    <t xml:space="preserve">NO. OF FACULTY PARTICIPATED: </t>
  </si>
  <si>
    <t xml:space="preserve"> ALUMNI SURVEY</t>
  </si>
  <si>
    <t xml:space="preserve">NO. OF ALUMNI PARTICIPATED: </t>
  </si>
  <si>
    <t xml:space="preserve"> RESOURCE PERSON SURVEY</t>
  </si>
  <si>
    <t xml:space="preserve">NO. OF RESOURCE PERSON PARTICIPATED: </t>
  </si>
  <si>
    <t xml:space="preserve"> FINAL INDIRECT PLO/PSO ATTAINMENT</t>
  </si>
  <si>
    <t>CATEGORY</t>
  </si>
  <si>
    <t>EXIT STUDENTS</t>
  </si>
  <si>
    <t>FACULTY</t>
  </si>
  <si>
    <t>RESOURCE PERSON</t>
  </si>
  <si>
    <t>ALUMNI</t>
  </si>
  <si>
    <t>Question vs. PLO MAPPING MATRIX (WRITE Y/N)</t>
  </si>
  <si>
    <t>Question vs. PSO MAPPING MATRIX (WRITE Y/N)</t>
  </si>
  <si>
    <t>Question vs. PLO MAPPING MATRIX</t>
  </si>
  <si>
    <t>Question vs. PSO MAPPING MATRIX</t>
  </si>
  <si>
    <t>Have the courses created awarness among students regarding research in the field of Literary studies?</t>
  </si>
  <si>
    <t>Do you feel as student you have been prepared for jobs in the market?</t>
  </si>
  <si>
    <t>Did the courses taught create interest in you for further study/research?</t>
  </si>
  <si>
    <t>The courses taught to you are relevant in the 21st Century</t>
  </si>
  <si>
    <t>You are able to connect the real world with the courses taught</t>
  </si>
  <si>
    <t>Does the courses in the BA English programme help students in pursuing higher studies?</t>
  </si>
  <si>
    <t>Do you feel that students  have been prepared for jobs in the market?</t>
  </si>
  <si>
    <t>Do the courses taught create interest in students for further study/research?</t>
  </si>
  <si>
    <t>The programme had courses that catered to your needs to grow in professional world</t>
  </si>
  <si>
    <t>The programme has courses that cater to the needs of students to grow in professional world</t>
  </si>
  <si>
    <t xml:space="preserve"> The students are taught relevance of the study of language and literature. </t>
  </si>
  <si>
    <t>The teachers are able to connect the real world with the courses taught</t>
  </si>
  <si>
    <t>Instill confidence among students in communicating their thoughts and ideas.</t>
  </si>
  <si>
    <t>Able to communicate to students the idea of interdisciplinary nature of language and literature studies.</t>
  </si>
  <si>
    <t>BAE 101</t>
  </si>
  <si>
    <t>BAE 102</t>
  </si>
  <si>
    <t>BAE 103</t>
  </si>
  <si>
    <t>BAE 201</t>
  </si>
  <si>
    <t>BAE 202</t>
  </si>
  <si>
    <t>BAE 203</t>
  </si>
  <si>
    <t>BPS GE2/ BPSY GE01</t>
  </si>
  <si>
    <t>BPS GE3 / BPSY GE03</t>
  </si>
  <si>
    <t>BAE 301</t>
  </si>
  <si>
    <t>BAE 302</t>
  </si>
  <si>
    <t>BAE 303</t>
  </si>
  <si>
    <t>BAE 304</t>
  </si>
  <si>
    <t>BPS GE7 / BPSY GE4</t>
  </si>
  <si>
    <t>BAE 401</t>
  </si>
  <si>
    <t>BAE 402</t>
  </si>
  <si>
    <t>BAE 403</t>
  </si>
  <si>
    <t>BAE 404</t>
  </si>
  <si>
    <t>BPS GE7 / BPSY GE3</t>
  </si>
  <si>
    <t>BAE 501</t>
  </si>
  <si>
    <t>BAE 502</t>
  </si>
  <si>
    <t>BAE DSE02</t>
  </si>
  <si>
    <t>BAE DSE04</t>
  </si>
  <si>
    <t>BAE DSE07</t>
  </si>
  <si>
    <t>BAE 601</t>
  </si>
  <si>
    <t>BAE 602</t>
  </si>
  <si>
    <t>BAE DSE10</t>
  </si>
  <si>
    <t>BAE DSE12</t>
  </si>
  <si>
    <t>BAE DSE13</t>
  </si>
  <si>
    <t>Name of the Program: B.A. (Hons) Economics</t>
  </si>
  <si>
    <t xml:space="preserve">Name of the Programme Coordinator: Dr. Preeti Dabas </t>
  </si>
  <si>
    <t>Does the courses in the BA Economics (Honours) programme help you in pursuing higher studies?</t>
  </si>
  <si>
    <t>Have the courses created awarness among students regarding research in the field of economics studies?</t>
  </si>
  <si>
    <t xml:space="preserve">As a student you understood the relevance of the discipline. </t>
  </si>
  <si>
    <t>Realise the interdisciplinary nature of economics discipline.</t>
  </si>
  <si>
    <t>After completion of the course you are confident in interpreting the real word economic situation.</t>
  </si>
  <si>
    <t>SESSION:- 2023-24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</si>
</sst>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rgb="FFFF0000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Calibri"/>
      <family val="2"/>
      <scheme val="minor"/>
    </font>
    <font>
      <b/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  <bgColor rgb="FF000000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2" fontId="4" fillId="0" borderId="0" xfId="0" applyNumberFormat="1" applyFont="1" applyProtection="1">
      <protection locked="0"/>
    </xf>
    <xf numFmtId="2" fontId="0" fillId="0" borderId="0" xfId="0" applyNumberFormat="1"/>
    <xf numFmtId="2" fontId="8" fillId="2" borderId="3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4" fillId="2" borderId="3" xfId="0" applyNumberFormat="1" applyFont="1" applyFill="1" applyBorder="1" applyAlignment="1" applyProtection="1">
      <alignment horizontal="center"/>
      <protection locked="0"/>
    </xf>
    <xf numFmtId="2" fontId="4" fillId="2" borderId="10" xfId="0" applyNumberFormat="1" applyFont="1" applyFill="1" applyBorder="1" applyAlignment="1" applyProtection="1">
      <alignment horizontal="center"/>
      <protection locked="0"/>
    </xf>
    <xf numFmtId="2" fontId="8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2" fontId="15" fillId="0" borderId="0" xfId="0" applyNumberFormat="1" applyFont="1"/>
    <xf numFmtId="2" fontId="9" fillId="0" borderId="4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9" fillId="0" borderId="0" xfId="0" applyNumberFormat="1" applyFont="1" applyAlignment="1">
      <alignment horizontal="center"/>
    </xf>
    <xf numFmtId="2" fontId="8" fillId="0" borderId="3" xfId="0" applyNumberFormat="1" applyFont="1" applyBorder="1"/>
    <xf numFmtId="2" fontId="8" fillId="0" borderId="0" xfId="0" applyNumberFormat="1" applyFont="1"/>
    <xf numFmtId="2" fontId="0" fillId="0" borderId="3" xfId="0" applyNumberFormat="1" applyBorder="1"/>
    <xf numFmtId="2" fontId="4" fillId="0" borderId="0" xfId="0" applyNumberFormat="1" applyFont="1"/>
    <xf numFmtId="2" fontId="4" fillId="0" borderId="0" xfId="0" applyNumberFormat="1" applyFont="1" applyAlignment="1">
      <alignment wrapText="1"/>
    </xf>
    <xf numFmtId="2" fontId="4" fillId="0" borderId="0" xfId="0" applyNumberFormat="1" applyFont="1" applyAlignment="1">
      <alignment horizontal="center"/>
    </xf>
    <xf numFmtId="2" fontId="2" fillId="0" borderId="0" xfId="0" applyNumberFormat="1" applyFont="1" applyAlignment="1" applyProtection="1">
      <alignment horizontal="center"/>
      <protection locked="0"/>
    </xf>
    <xf numFmtId="2" fontId="4" fillId="0" borderId="0" xfId="0" applyNumberFormat="1" applyFont="1" applyAlignment="1">
      <alignment horizontal="center" wrapText="1"/>
    </xf>
    <xf numFmtId="2" fontId="4" fillId="0" borderId="2" xfId="0" applyNumberFormat="1" applyFont="1" applyBorder="1" applyAlignment="1" applyProtection="1">
      <alignment horizontal="center"/>
      <protection locked="0"/>
    </xf>
    <xf numFmtId="2" fontId="3" fillId="0" borderId="3" xfId="0" applyNumberFormat="1" applyFont="1" applyBorder="1" applyAlignment="1" applyProtection="1">
      <alignment horizontal="center"/>
      <protection locked="0"/>
    </xf>
    <xf numFmtId="2" fontId="3" fillId="0" borderId="20" xfId="0" applyNumberFormat="1" applyFont="1" applyBorder="1" applyAlignment="1" applyProtection="1">
      <alignment horizontal="center" wrapText="1"/>
      <protection locked="0"/>
    </xf>
    <xf numFmtId="2" fontId="4" fillId="0" borderId="23" xfId="0" applyNumberFormat="1" applyFont="1" applyBorder="1" applyAlignment="1" applyProtection="1">
      <alignment horizontal="center"/>
      <protection locked="0"/>
    </xf>
    <xf numFmtId="2" fontId="3" fillId="0" borderId="14" xfId="0" applyNumberFormat="1" applyFont="1" applyBorder="1" applyAlignment="1" applyProtection="1">
      <alignment horizontal="center"/>
      <protection locked="0"/>
    </xf>
    <xf numFmtId="2" fontId="3" fillId="0" borderId="24" xfId="0" applyNumberFormat="1" applyFont="1" applyBorder="1" applyAlignment="1" applyProtection="1">
      <alignment horizontal="center"/>
      <protection locked="0"/>
    </xf>
    <xf numFmtId="2" fontId="3" fillId="0" borderId="2" xfId="0" applyNumberFormat="1" applyFont="1" applyBorder="1" applyAlignment="1" applyProtection="1">
      <alignment horizontal="center"/>
      <protection locked="0"/>
    </xf>
    <xf numFmtId="2" fontId="4" fillId="2" borderId="20" xfId="0" applyNumberFormat="1" applyFont="1" applyFill="1" applyBorder="1" applyAlignment="1" applyProtection="1">
      <alignment horizontal="center"/>
      <protection locked="0"/>
    </xf>
    <xf numFmtId="2" fontId="4" fillId="2" borderId="20" xfId="0" applyNumberFormat="1" applyFont="1" applyFill="1" applyBorder="1" applyAlignment="1" applyProtection="1">
      <alignment horizontal="center" wrapText="1"/>
      <protection locked="0"/>
    </xf>
    <xf numFmtId="2" fontId="3" fillId="0" borderId="11" xfId="0" applyNumberFormat="1" applyFont="1" applyBorder="1" applyAlignment="1" applyProtection="1">
      <alignment horizontal="center"/>
      <protection locked="0"/>
    </xf>
    <xf numFmtId="2" fontId="4" fillId="2" borderId="19" xfId="0" applyNumberFormat="1" applyFont="1" applyFill="1" applyBorder="1" applyAlignment="1" applyProtection="1">
      <alignment horizontal="center"/>
      <protection locked="0"/>
    </xf>
    <xf numFmtId="2" fontId="4" fillId="2" borderId="21" xfId="0" applyNumberFormat="1" applyFont="1" applyFill="1" applyBorder="1" applyAlignment="1" applyProtection="1">
      <alignment horizontal="center"/>
      <protection locked="0"/>
    </xf>
    <xf numFmtId="2" fontId="13" fillId="0" borderId="0" xfId="0" applyNumberFormat="1" applyFont="1"/>
    <xf numFmtId="2" fontId="8" fillId="0" borderId="3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17" fillId="0" borderId="0" xfId="0" applyNumberFormat="1" applyFont="1"/>
    <xf numFmtId="2" fontId="8" fillId="0" borderId="3" xfId="0" applyNumberFormat="1" applyFont="1" applyBorder="1" applyAlignment="1">
      <alignment wrapText="1"/>
    </xf>
    <xf numFmtId="2" fontId="0" fillId="0" borderId="3" xfId="0" applyNumberFormat="1" applyBorder="1" applyAlignment="1">
      <alignment wrapText="1"/>
    </xf>
    <xf numFmtId="2" fontId="19" fillId="0" borderId="0" xfId="0" applyNumberFormat="1" applyFont="1" applyProtection="1">
      <protection locked="0"/>
    </xf>
    <xf numFmtId="2" fontId="19" fillId="0" borderId="0" xfId="0" applyNumberFormat="1" applyFont="1"/>
    <xf numFmtId="2" fontId="18" fillId="0" borderId="0" xfId="0" applyNumberFormat="1" applyFont="1"/>
    <xf numFmtId="2" fontId="19" fillId="0" borderId="2" xfId="0" applyNumberFormat="1" applyFont="1" applyBorder="1" applyAlignment="1">
      <alignment horizontal="center"/>
    </xf>
    <xf numFmtId="2" fontId="20" fillId="0" borderId="3" xfId="0" applyNumberFormat="1" applyFont="1" applyBorder="1" applyAlignment="1">
      <alignment horizontal="center"/>
    </xf>
    <xf numFmtId="2" fontId="20" fillId="0" borderId="20" xfId="0" applyNumberFormat="1" applyFont="1" applyBorder="1" applyAlignment="1">
      <alignment horizontal="center" wrapText="1"/>
    </xf>
    <xf numFmtId="2" fontId="20" fillId="0" borderId="2" xfId="0" applyNumberFormat="1" applyFont="1" applyBorder="1" applyAlignment="1">
      <alignment horizontal="center"/>
    </xf>
    <xf numFmtId="2" fontId="19" fillId="0" borderId="3" xfId="0" applyNumberFormat="1" applyFont="1" applyBorder="1" applyAlignment="1">
      <alignment horizontal="center"/>
    </xf>
    <xf numFmtId="2" fontId="19" fillId="0" borderId="20" xfId="0" applyNumberFormat="1" applyFont="1" applyBorder="1" applyAlignment="1">
      <alignment horizontal="center"/>
    </xf>
    <xf numFmtId="2" fontId="20" fillId="0" borderId="29" xfId="0" applyNumberFormat="1" applyFont="1" applyBorder="1" applyAlignment="1">
      <alignment horizontal="center"/>
    </xf>
    <xf numFmtId="2" fontId="19" fillId="0" borderId="30" xfId="0" applyNumberFormat="1" applyFont="1" applyBorder="1" applyAlignment="1">
      <alignment horizontal="center"/>
    </xf>
    <xf numFmtId="2" fontId="19" fillId="0" borderId="31" xfId="0" applyNumberFormat="1" applyFont="1" applyBorder="1" applyAlignment="1">
      <alignment horizontal="center"/>
    </xf>
    <xf numFmtId="2" fontId="20" fillId="0" borderId="20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 wrapText="1"/>
    </xf>
    <xf numFmtId="2" fontId="3" fillId="0" borderId="20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20" xfId="0" applyNumberFormat="1" applyFont="1" applyBorder="1" applyAlignment="1">
      <alignment horizontal="center"/>
    </xf>
    <xf numFmtId="2" fontId="3" fillId="0" borderId="29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2" fontId="4" fillId="0" borderId="3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 wrapText="1"/>
    </xf>
    <xf numFmtId="2" fontId="3" fillId="0" borderId="22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2" fontId="0" fillId="0" borderId="19" xfId="0" applyNumberFormat="1" applyBorder="1"/>
    <xf numFmtId="2" fontId="0" fillId="2" borderId="3" xfId="0" applyNumberFormat="1" applyFill="1" applyBorder="1" applyProtection="1">
      <protection locked="0"/>
    </xf>
    <xf numFmtId="2" fontId="9" fillId="0" borderId="0" xfId="0" applyNumberFormat="1" applyFont="1" applyAlignment="1" applyProtection="1">
      <alignment horizontal="center"/>
      <protection locked="0"/>
    </xf>
    <xf numFmtId="2" fontId="0" fillId="0" borderId="0" xfId="0" applyNumberFormat="1" applyProtection="1">
      <protection locked="0"/>
    </xf>
    <xf numFmtId="2" fontId="8" fillId="0" borderId="3" xfId="0" applyNumberFormat="1" applyFont="1" applyBorder="1" applyAlignment="1" applyProtection="1">
      <alignment horizontal="center"/>
      <protection locked="0"/>
    </xf>
    <xf numFmtId="2" fontId="0" fillId="0" borderId="3" xfId="0" applyNumberFormat="1" applyBorder="1" applyProtection="1">
      <protection locked="0"/>
    </xf>
    <xf numFmtId="2" fontId="0" fillId="0" borderId="0" xfId="0" applyNumberForma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4" fillId="2" borderId="3" xfId="0" applyNumberFormat="1" applyFont="1" applyFill="1" applyBorder="1" applyAlignment="1" applyProtection="1">
      <alignment horizontal="center" vertical="center"/>
      <protection locked="0"/>
    </xf>
    <xf numFmtId="2" fontId="0" fillId="2" borderId="3" xfId="0" applyNumberFormat="1" applyFill="1" applyBorder="1" applyAlignment="1" applyProtection="1">
      <alignment horizontal="center" vertical="center"/>
      <protection locked="0"/>
    </xf>
    <xf numFmtId="2" fontId="22" fillId="3" borderId="3" xfId="0" applyNumberFormat="1" applyFont="1" applyFill="1" applyBorder="1" applyProtection="1">
      <protection locked="0"/>
    </xf>
    <xf numFmtId="2" fontId="22" fillId="3" borderId="14" xfId="0" applyNumberFormat="1" applyFont="1" applyFill="1" applyBorder="1" applyProtection="1">
      <protection locked="0"/>
    </xf>
    <xf numFmtId="0" fontId="0" fillId="0" borderId="0" xfId="0" applyAlignment="1" applyProtection="1">
      <alignment wrapText="1"/>
      <protection locked="0"/>
    </xf>
    <xf numFmtId="2" fontId="16" fillId="0" borderId="25" xfId="0" applyNumberFormat="1" applyFont="1" applyBorder="1" applyAlignment="1">
      <alignment horizontal="center"/>
    </xf>
    <xf numFmtId="2" fontId="16" fillId="0" borderId="26" xfId="0" applyNumberFormat="1" applyFont="1" applyBorder="1" applyAlignment="1">
      <alignment horizontal="center"/>
    </xf>
    <xf numFmtId="2" fontId="16" fillId="0" borderId="27" xfId="0" applyNumberFormat="1" applyFont="1" applyBorder="1" applyAlignment="1">
      <alignment horizontal="center"/>
    </xf>
    <xf numFmtId="2" fontId="10" fillId="0" borderId="32" xfId="0" applyNumberFormat="1" applyFont="1" applyBorder="1" applyAlignment="1">
      <alignment horizontal="center"/>
    </xf>
    <xf numFmtId="2" fontId="10" fillId="0" borderId="33" xfId="0" applyNumberFormat="1" applyFont="1" applyBorder="1" applyAlignment="1">
      <alignment horizontal="center"/>
    </xf>
    <xf numFmtId="2" fontId="10" fillId="0" borderId="34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5" fillId="0" borderId="12" xfId="0" applyNumberFormat="1" applyFont="1" applyBorder="1" applyAlignment="1" applyProtection="1">
      <alignment horizontal="center"/>
      <protection locked="0"/>
    </xf>
    <xf numFmtId="2" fontId="6" fillId="0" borderId="13" xfId="0" applyNumberFormat="1" applyFont="1" applyBorder="1" applyAlignment="1" applyProtection="1">
      <alignment horizontal="center"/>
      <protection locked="0"/>
    </xf>
    <xf numFmtId="2" fontId="6" fillId="0" borderId="28" xfId="0" applyNumberFormat="1" applyFont="1" applyBorder="1" applyAlignment="1" applyProtection="1">
      <alignment horizontal="center"/>
      <protection locked="0"/>
    </xf>
    <xf numFmtId="2" fontId="5" fillId="0" borderId="25" xfId="0" applyNumberFormat="1" applyFont="1" applyBorder="1" applyAlignment="1" applyProtection="1">
      <alignment horizontal="center"/>
      <protection locked="0"/>
    </xf>
    <xf numFmtId="2" fontId="5" fillId="0" borderId="26" xfId="0" applyNumberFormat="1" applyFont="1" applyBorder="1" applyAlignment="1" applyProtection="1">
      <alignment horizontal="center"/>
      <protection locked="0"/>
    </xf>
    <xf numFmtId="2" fontId="5" fillId="0" borderId="27" xfId="0" applyNumberFormat="1" applyFont="1" applyBorder="1" applyAlignment="1" applyProtection="1">
      <alignment horizontal="center"/>
      <protection locked="0"/>
    </xf>
    <xf numFmtId="2" fontId="5" fillId="0" borderId="12" xfId="0" applyNumberFormat="1" applyFont="1" applyBorder="1" applyAlignment="1">
      <alignment horizontal="center"/>
    </xf>
    <xf numFmtId="2" fontId="6" fillId="0" borderId="13" xfId="0" applyNumberFormat="1" applyFont="1" applyBorder="1" applyAlignment="1">
      <alignment horizontal="center"/>
    </xf>
    <xf numFmtId="2" fontId="6" fillId="0" borderId="28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2" fontId="5" fillId="0" borderId="28" xfId="0" applyNumberFormat="1" applyFont="1" applyBorder="1" applyAlignment="1">
      <alignment horizontal="center"/>
    </xf>
    <xf numFmtId="2" fontId="16" fillId="0" borderId="15" xfId="0" applyNumberFormat="1" applyFont="1" applyBorder="1" applyAlignment="1">
      <alignment horizontal="center"/>
    </xf>
    <xf numFmtId="2" fontId="16" fillId="0" borderId="16" xfId="0" applyNumberFormat="1" applyFont="1" applyBorder="1" applyAlignment="1">
      <alignment horizontal="center"/>
    </xf>
    <xf numFmtId="2" fontId="16" fillId="0" borderId="18" xfId="0" applyNumberFormat="1" applyFont="1" applyBorder="1" applyAlignment="1">
      <alignment horizontal="center"/>
    </xf>
    <xf numFmtId="2" fontId="12" fillId="0" borderId="3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2" fontId="14" fillId="0" borderId="3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center"/>
    </xf>
    <xf numFmtId="2" fontId="1" fillId="2" borderId="4" xfId="0" applyNumberFormat="1" applyFont="1" applyFill="1" applyBorder="1" applyAlignment="1" applyProtection="1">
      <alignment horizontal="center" vertical="center"/>
      <protection locked="0"/>
    </xf>
    <xf numFmtId="2" fontId="1" fillId="2" borderId="5" xfId="0" applyNumberFormat="1" applyFont="1" applyFill="1" applyBorder="1" applyAlignment="1" applyProtection="1">
      <alignment horizontal="center" vertical="center"/>
      <protection locked="0"/>
    </xf>
    <xf numFmtId="2" fontId="1" fillId="2" borderId="7" xfId="0" applyNumberFormat="1" applyFont="1" applyFill="1" applyBorder="1" applyAlignment="1" applyProtection="1">
      <alignment horizontal="center" vertical="center"/>
      <protection locked="0"/>
    </xf>
    <xf numFmtId="2" fontId="1" fillId="2" borderId="8" xfId="0" applyNumberFormat="1" applyFont="1" applyFill="1" applyBorder="1" applyAlignment="1" applyProtection="1">
      <alignment horizontal="center" vertical="center"/>
      <protection locked="0"/>
    </xf>
    <xf numFmtId="2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9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0" xfId="0" applyNumberFormat="1" applyFont="1" applyFill="1" applyBorder="1" applyAlignment="1" applyProtection="1">
      <alignment horizontal="center" vertical="center"/>
      <protection locked="0"/>
    </xf>
    <xf numFmtId="2" fontId="1" fillId="2" borderId="6" xfId="0" applyNumberFormat="1" applyFont="1" applyFill="1" applyBorder="1" applyAlignment="1" applyProtection="1">
      <alignment horizontal="center" vertical="center"/>
      <protection locked="0"/>
    </xf>
    <xf numFmtId="2" fontId="1" fillId="2" borderId="9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cap="none" spc="0" normalizeH="0" baseline="0">
                <a:solidFill>
                  <a:srgbClr val="FF0000"/>
                </a:solidFill>
                <a:latin typeface="+mj-lt"/>
                <a:ea typeface="+mj-ea"/>
                <a:cs typeface="+mj-cs"/>
              </a:defRPr>
            </a:pPr>
            <a:r>
              <a:rPr lang="en-US" sz="2800">
                <a:solidFill>
                  <a:srgbClr val="FF0000"/>
                </a:solidFill>
              </a:rPr>
              <a:t>PLO ATTAINMENT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cap="none" spc="0" normalizeH="0" baseline="0">
              <a:solidFill>
                <a:srgbClr val="FF0000"/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'PLO OR PSO ATTAINMENT'!$T$1:$T$10</c:f>
              <c:strCache>
                <c:ptCount val="10"/>
                <c:pt idx="0">
                  <c:v>PLO 1</c:v>
                </c:pt>
                <c:pt idx="1">
                  <c:v>PLO 2</c:v>
                </c:pt>
                <c:pt idx="2">
                  <c:v>PLO 3</c:v>
                </c:pt>
                <c:pt idx="3">
                  <c:v>PLO 4</c:v>
                </c:pt>
                <c:pt idx="4">
                  <c:v>PLO 5</c:v>
                </c:pt>
                <c:pt idx="5">
                  <c:v>PLO 6</c:v>
                </c:pt>
                <c:pt idx="6">
                  <c:v>PLO 7</c:v>
                </c:pt>
                <c:pt idx="7">
                  <c:v>PLO 8</c:v>
                </c:pt>
                <c:pt idx="8">
                  <c:v>PLO 9</c:v>
                </c:pt>
                <c:pt idx="9">
                  <c:v>PLO 10</c:v>
                </c:pt>
              </c:strCache>
            </c:strRef>
          </c:cat>
          <c:val>
            <c:numRef>
              <c:f>'PLO OR PSO ATTAINMENT'!$U$1:$U$10</c:f>
              <c:numCache>
                <c:formatCode>0.00</c:formatCode>
                <c:ptCount val="10"/>
                <c:pt idx="0">
                  <c:v>2.2939678416821274</c:v>
                </c:pt>
                <c:pt idx="1">
                  <c:v>2.2504196248196244</c:v>
                </c:pt>
                <c:pt idx="2">
                  <c:v>2.2611642135642134</c:v>
                </c:pt>
                <c:pt idx="3">
                  <c:v>2.3417056277056276</c:v>
                </c:pt>
                <c:pt idx="4">
                  <c:v>2.5003322943722948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1D-440E-83F1-784C79818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090632"/>
        <c:axId val="203089848"/>
      </c:barChart>
      <c:catAx>
        <c:axId val="203090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089848"/>
        <c:crosses val="autoZero"/>
        <c:auto val="1"/>
        <c:lblAlgn val="ctr"/>
        <c:lblOffset val="100"/>
        <c:noMultiLvlLbl val="0"/>
      </c:catAx>
      <c:valAx>
        <c:axId val="203089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09063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cap="none" spc="0" normalizeH="0" baseline="0">
                <a:solidFill>
                  <a:srgbClr val="FF0000"/>
                </a:solidFill>
                <a:latin typeface="+mj-lt"/>
                <a:ea typeface="+mj-ea"/>
                <a:cs typeface="+mj-cs"/>
              </a:defRPr>
            </a:pPr>
            <a:r>
              <a:rPr lang="en-US" sz="2800">
                <a:solidFill>
                  <a:srgbClr val="FF0000"/>
                </a:solidFill>
              </a:rPr>
              <a:t>PSO ATTAINMENT</a:t>
            </a:r>
          </a:p>
        </c:rich>
      </c:tx>
      <c:layout>
        <c:manualLayout>
          <c:xMode val="edge"/>
          <c:yMode val="edge"/>
          <c:x val="0.41230212531329402"/>
          <c:y val="1.21431369882104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cap="none" spc="0" normalizeH="0" baseline="0">
              <a:solidFill>
                <a:srgbClr val="FF0000"/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'PLO OR PSO ATTAINMENT'!$V$1:$V$5</c:f>
              <c:strCache>
                <c:ptCount val="5"/>
                <c:pt idx="0">
                  <c:v>PSO1</c:v>
                </c:pt>
                <c:pt idx="1">
                  <c:v>PSO2</c:v>
                </c:pt>
                <c:pt idx="2">
                  <c:v>PSO3</c:v>
                </c:pt>
                <c:pt idx="3">
                  <c:v>PSO4</c:v>
                </c:pt>
                <c:pt idx="4">
                  <c:v>PSO5</c:v>
                </c:pt>
              </c:strCache>
            </c:strRef>
          </c:cat>
          <c:val>
            <c:numRef>
              <c:f>'PLO OR PSO ATTAINMENT'!$W$1:$W$5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B1-4489-A84F-4FAF6CEEF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3087888"/>
        <c:axId val="203090240"/>
      </c:barChart>
      <c:catAx>
        <c:axId val="20308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090240"/>
        <c:crosses val="autoZero"/>
        <c:auto val="1"/>
        <c:lblAlgn val="ctr"/>
        <c:lblOffset val="100"/>
        <c:noMultiLvlLbl val="0"/>
      </c:catAx>
      <c:valAx>
        <c:axId val="20309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08788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245299</xdr:colOff>
      <xdr:row>16</xdr:row>
      <xdr:rowOff>187629</xdr:rowOff>
    </xdr:from>
    <xdr:to>
      <xdr:col>29</xdr:col>
      <xdr:colOff>65238</xdr:colOff>
      <xdr:row>37</xdr:row>
      <xdr:rowOff>143527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362732</xdr:colOff>
      <xdr:row>41</xdr:row>
      <xdr:rowOff>161533</xdr:rowOff>
    </xdr:from>
    <xdr:to>
      <xdr:col>25</xdr:col>
      <xdr:colOff>365342</xdr:colOff>
      <xdr:row>60</xdr:row>
      <xdr:rowOff>156575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1"/>
  <sheetViews>
    <sheetView tabSelected="1" zoomScale="58" zoomScaleNormal="58" workbookViewId="0">
      <selection activeCell="F18" sqref="F18"/>
    </sheetView>
  </sheetViews>
  <sheetFormatPr defaultColWidth="9.140625" defaultRowHeight="15" x14ac:dyDescent="0.25"/>
  <cols>
    <col min="1" max="1" width="9.140625" style="2"/>
    <col min="2" max="2" width="52.42578125" style="2" bestFit="1" customWidth="1"/>
    <col min="3" max="3" width="18" style="2" bestFit="1" customWidth="1"/>
    <col min="4" max="4" width="27.85546875" style="2" bestFit="1" customWidth="1"/>
    <col min="5" max="5" width="13.42578125" style="2" bestFit="1" customWidth="1"/>
    <col min="6" max="6" width="53.5703125" style="2" bestFit="1" customWidth="1"/>
    <col min="7" max="7" width="31.42578125" style="2" bestFit="1" customWidth="1"/>
    <col min="8" max="8" width="20.5703125" style="2" bestFit="1" customWidth="1"/>
    <col min="9" max="9" width="22.42578125" style="2" bestFit="1" customWidth="1"/>
    <col min="10" max="14" width="9.140625" style="2"/>
    <col min="15" max="15" width="65.42578125" style="2" customWidth="1"/>
    <col min="16" max="16" width="18.42578125" style="2" bestFit="1" customWidth="1"/>
    <col min="17" max="17" width="27.85546875" style="2" bestFit="1" customWidth="1"/>
    <col min="18" max="18" width="13.42578125" style="2" bestFit="1" customWidth="1"/>
    <col min="19" max="19" width="17.42578125" style="2" bestFit="1" customWidth="1"/>
    <col min="20" max="21" width="28.42578125" style="2" bestFit="1" customWidth="1"/>
    <col min="22" max="16384" width="9.140625" style="2"/>
  </cols>
  <sheetData>
    <row r="1" spans="1:23" ht="15.75" x14ac:dyDescent="0.25">
      <c r="A1" s="111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3"/>
      <c r="T1" s="2" t="s">
        <v>28</v>
      </c>
      <c r="U1" s="2">
        <f>C111</f>
        <v>2.2939678416821274</v>
      </c>
      <c r="V1" s="2" t="s">
        <v>21</v>
      </c>
      <c r="W1" s="2" t="e">
        <f>M111</f>
        <v>#DIV/0!</v>
      </c>
    </row>
    <row r="2" spans="1:23" ht="15.75" customHeight="1" x14ac:dyDescent="0.25">
      <c r="A2" s="114" t="s">
        <v>42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6"/>
      <c r="T2" s="2" t="s">
        <v>27</v>
      </c>
      <c r="U2" s="2">
        <f>D111</f>
        <v>2.2504196248196244</v>
      </c>
      <c r="V2" s="2" t="s">
        <v>22</v>
      </c>
      <c r="W2" s="2" t="e">
        <f>N111</f>
        <v>#DIV/0!</v>
      </c>
    </row>
    <row r="3" spans="1:23" ht="15.75" x14ac:dyDescent="0.25">
      <c r="A3" s="114" t="s">
        <v>118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6"/>
      <c r="T3" s="2" t="s">
        <v>29</v>
      </c>
      <c r="U3" s="2">
        <f>E111</f>
        <v>2.2611642135642134</v>
      </c>
      <c r="V3" s="2" t="s">
        <v>23</v>
      </c>
      <c r="W3" s="2" t="e">
        <f>O111</f>
        <v>#DIV/0!</v>
      </c>
    </row>
    <row r="4" spans="1:23" ht="15.75" customHeight="1" x14ac:dyDescent="0.25">
      <c r="A4" s="107" t="s">
        <v>125</v>
      </c>
      <c r="B4" s="108"/>
      <c r="C4" s="107" t="s">
        <v>119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8"/>
      <c r="T4" s="2" t="s">
        <v>30</v>
      </c>
      <c r="U4" s="2">
        <f>F111</f>
        <v>2.3417056277056276</v>
      </c>
      <c r="V4" s="2" t="s">
        <v>24</v>
      </c>
      <c r="W4" s="2" t="e">
        <f>P111</f>
        <v>#DIV/0!</v>
      </c>
    </row>
    <row r="5" spans="1:23" ht="15" customHeight="1" x14ac:dyDescent="0.25">
      <c r="A5" s="109"/>
      <c r="B5" s="110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10"/>
      <c r="T5" s="2" t="s">
        <v>31</v>
      </c>
      <c r="U5" s="2">
        <f>G111</f>
        <v>2.5003322943722948</v>
      </c>
      <c r="V5" s="2" t="s">
        <v>25</v>
      </c>
      <c r="W5" s="2" t="e">
        <f>Q111</f>
        <v>#DIV/0!</v>
      </c>
    </row>
    <row r="6" spans="1:23" x14ac:dyDescent="0.25">
      <c r="A6" s="3" t="s">
        <v>43</v>
      </c>
      <c r="B6" s="4" t="s">
        <v>26</v>
      </c>
      <c r="C6" s="4" t="s">
        <v>28</v>
      </c>
      <c r="D6" s="4" t="s">
        <v>27</v>
      </c>
      <c r="E6" s="4" t="s">
        <v>29</v>
      </c>
      <c r="F6" s="4" t="s">
        <v>30</v>
      </c>
      <c r="G6" s="4" t="s">
        <v>31</v>
      </c>
      <c r="H6" s="4" t="s">
        <v>32</v>
      </c>
      <c r="I6" s="4" t="s">
        <v>33</v>
      </c>
      <c r="J6" s="4" t="s">
        <v>34</v>
      </c>
      <c r="K6" s="4" t="s">
        <v>35</v>
      </c>
      <c r="L6" s="4" t="s">
        <v>36</v>
      </c>
      <c r="M6" s="4" t="s">
        <v>37</v>
      </c>
      <c r="N6" s="4" t="s">
        <v>38</v>
      </c>
      <c r="O6" s="4" t="s">
        <v>39</v>
      </c>
      <c r="P6" s="5" t="s">
        <v>40</v>
      </c>
      <c r="Q6" s="4" t="s">
        <v>41</v>
      </c>
      <c r="T6" s="2" t="s">
        <v>32</v>
      </c>
      <c r="U6" s="2" t="e">
        <f>H111</f>
        <v>#DIV/0!</v>
      </c>
    </row>
    <row r="7" spans="1:23" x14ac:dyDescent="0.25">
      <c r="A7" s="70">
        <v>1</v>
      </c>
      <c r="B7" s="4" t="s">
        <v>90</v>
      </c>
      <c r="C7" s="77">
        <v>2.5</v>
      </c>
      <c r="D7" s="77">
        <v>2.5</v>
      </c>
      <c r="E7" s="77">
        <v>2</v>
      </c>
      <c r="F7" s="77">
        <v>2</v>
      </c>
      <c r="G7" s="77">
        <v>2</v>
      </c>
      <c r="H7" s="77"/>
      <c r="I7" s="77"/>
      <c r="J7" s="6"/>
      <c r="K7" s="6"/>
      <c r="L7" s="6"/>
      <c r="M7" s="6"/>
      <c r="N7" s="6"/>
      <c r="O7" s="6"/>
      <c r="P7" s="7"/>
      <c r="Q7" s="6"/>
      <c r="T7" s="2" t="s">
        <v>33</v>
      </c>
      <c r="U7" s="2" t="e">
        <f>I111</f>
        <v>#DIV/0!</v>
      </c>
    </row>
    <row r="8" spans="1:23" x14ac:dyDescent="0.25">
      <c r="A8" s="70">
        <v>2</v>
      </c>
      <c r="B8" s="4" t="s">
        <v>91</v>
      </c>
      <c r="C8" s="77">
        <v>2</v>
      </c>
      <c r="D8" s="77">
        <v>2.4</v>
      </c>
      <c r="E8" s="77">
        <v>1.6</v>
      </c>
      <c r="F8" s="77">
        <v>2</v>
      </c>
      <c r="G8" s="77">
        <v>2.4</v>
      </c>
      <c r="H8" s="77"/>
      <c r="I8" s="77"/>
      <c r="J8" s="6"/>
      <c r="K8" s="6"/>
      <c r="L8" s="6"/>
      <c r="M8" s="6"/>
      <c r="N8" s="6"/>
      <c r="O8" s="6"/>
      <c r="P8" s="7"/>
      <c r="Q8" s="6"/>
      <c r="T8" s="2" t="s">
        <v>34</v>
      </c>
      <c r="U8" s="2" t="e">
        <f>J111</f>
        <v>#DIV/0!</v>
      </c>
    </row>
    <row r="9" spans="1:23" x14ac:dyDescent="0.25">
      <c r="A9" s="70">
        <v>3</v>
      </c>
      <c r="B9" s="4" t="s">
        <v>92</v>
      </c>
      <c r="C9" s="77">
        <v>2.5</v>
      </c>
      <c r="D9" s="77">
        <v>3</v>
      </c>
      <c r="E9" s="77">
        <v>2</v>
      </c>
      <c r="F9" s="77">
        <v>2.5</v>
      </c>
      <c r="G9" s="77">
        <v>3</v>
      </c>
      <c r="H9" s="77"/>
      <c r="I9" s="77"/>
      <c r="J9" s="6"/>
      <c r="K9" s="6"/>
      <c r="L9" s="6"/>
      <c r="M9" s="7"/>
      <c r="N9" s="7"/>
      <c r="O9" s="7"/>
      <c r="P9" s="70"/>
      <c r="Q9" s="70"/>
      <c r="T9" s="2" t="s">
        <v>35</v>
      </c>
      <c r="U9" s="2" t="e">
        <f>K111</f>
        <v>#DIV/0!</v>
      </c>
    </row>
    <row r="10" spans="1:23" x14ac:dyDescent="0.25">
      <c r="A10" s="70">
        <v>4</v>
      </c>
      <c r="B10" s="4" t="s">
        <v>96</v>
      </c>
      <c r="C10" s="77">
        <v>1.33</v>
      </c>
      <c r="D10" s="77">
        <v>1.6</v>
      </c>
      <c r="E10" s="77">
        <v>1.07</v>
      </c>
      <c r="F10" s="77">
        <v>1.33</v>
      </c>
      <c r="G10" s="77">
        <v>1.6</v>
      </c>
      <c r="H10" s="77"/>
      <c r="I10" s="77"/>
      <c r="J10" s="70"/>
      <c r="K10" s="70"/>
      <c r="L10" s="70"/>
      <c r="M10" s="70"/>
      <c r="N10" s="70"/>
      <c r="O10" s="70"/>
      <c r="P10" s="70"/>
      <c r="Q10" s="70"/>
      <c r="T10" s="2" t="s">
        <v>36</v>
      </c>
      <c r="U10" s="2" t="e">
        <f>L111</f>
        <v>#DIV/0!</v>
      </c>
    </row>
    <row r="11" spans="1:23" x14ac:dyDescent="0.25">
      <c r="A11" s="70">
        <v>5</v>
      </c>
      <c r="B11" s="4" t="s">
        <v>93</v>
      </c>
      <c r="C11" s="77">
        <v>2.5</v>
      </c>
      <c r="D11" s="77">
        <v>3</v>
      </c>
      <c r="E11" s="77">
        <v>2</v>
      </c>
      <c r="F11" s="77">
        <v>2.5</v>
      </c>
      <c r="G11" s="77">
        <v>3</v>
      </c>
      <c r="H11" s="77"/>
      <c r="I11" s="78"/>
      <c r="J11" s="70"/>
      <c r="K11" s="70"/>
      <c r="L11" s="70"/>
      <c r="M11" s="70"/>
      <c r="N11" s="70"/>
      <c r="O11" s="70"/>
      <c r="P11" s="70"/>
      <c r="Q11" s="70"/>
    </row>
    <row r="12" spans="1:23" x14ac:dyDescent="0.25">
      <c r="A12" s="70">
        <v>6</v>
      </c>
      <c r="B12" s="4" t="s">
        <v>94</v>
      </c>
      <c r="C12" s="77">
        <v>2.5</v>
      </c>
      <c r="D12" s="77">
        <v>3</v>
      </c>
      <c r="E12" s="77">
        <v>2</v>
      </c>
      <c r="F12" s="77">
        <v>2.5</v>
      </c>
      <c r="G12" s="77">
        <v>3</v>
      </c>
      <c r="H12" s="77"/>
      <c r="I12" s="78"/>
      <c r="J12" s="70"/>
      <c r="K12" s="70"/>
      <c r="L12" s="70"/>
      <c r="M12" s="70"/>
      <c r="N12" s="70"/>
      <c r="O12" s="70"/>
      <c r="P12" s="70"/>
      <c r="Q12" s="70"/>
    </row>
    <row r="13" spans="1:23" x14ac:dyDescent="0.25">
      <c r="A13" s="70">
        <v>7</v>
      </c>
      <c r="B13" s="4" t="s">
        <v>95</v>
      </c>
      <c r="C13" s="77">
        <v>2.5</v>
      </c>
      <c r="D13" s="77">
        <v>3</v>
      </c>
      <c r="E13" s="77">
        <v>2</v>
      </c>
      <c r="F13" s="77">
        <v>2.5</v>
      </c>
      <c r="G13" s="77">
        <v>3</v>
      </c>
      <c r="H13" s="77"/>
      <c r="I13" s="78"/>
      <c r="J13" s="70"/>
      <c r="K13" s="70"/>
      <c r="L13" s="70"/>
      <c r="M13" s="70"/>
      <c r="N13" s="70"/>
      <c r="O13" s="70"/>
      <c r="P13" s="70"/>
      <c r="Q13" s="70"/>
    </row>
    <row r="14" spans="1:23" x14ac:dyDescent="0.25">
      <c r="A14" s="70">
        <v>8</v>
      </c>
      <c r="B14" s="4" t="s">
        <v>97</v>
      </c>
      <c r="C14" s="77">
        <v>2.5</v>
      </c>
      <c r="D14" s="77">
        <v>2</v>
      </c>
      <c r="E14" s="77">
        <v>1.5</v>
      </c>
      <c r="F14" s="77">
        <v>2</v>
      </c>
      <c r="G14" s="77">
        <v>3</v>
      </c>
      <c r="H14" s="77"/>
      <c r="I14" s="78"/>
      <c r="J14" s="70"/>
      <c r="K14" s="70"/>
      <c r="L14" s="70"/>
      <c r="M14" s="70"/>
      <c r="N14" s="70"/>
      <c r="O14" s="70"/>
      <c r="P14" s="70"/>
      <c r="Q14" s="70"/>
    </row>
    <row r="15" spans="1:23" x14ac:dyDescent="0.25">
      <c r="A15" s="70">
        <v>9</v>
      </c>
      <c r="B15" s="4" t="s">
        <v>98</v>
      </c>
      <c r="C15" s="77">
        <v>2</v>
      </c>
      <c r="D15" s="77">
        <v>2</v>
      </c>
      <c r="E15" s="77">
        <v>2.33</v>
      </c>
      <c r="F15" s="77">
        <v>2.33</v>
      </c>
      <c r="G15" s="77">
        <v>2</v>
      </c>
      <c r="H15" s="77"/>
      <c r="I15" s="78"/>
      <c r="J15" s="70"/>
      <c r="K15" s="70"/>
      <c r="L15" s="70"/>
      <c r="M15" s="70"/>
      <c r="N15" s="70"/>
      <c r="O15" s="70"/>
      <c r="P15" s="70"/>
      <c r="Q15" s="70"/>
    </row>
    <row r="16" spans="1:23" x14ac:dyDescent="0.25">
      <c r="A16" s="70">
        <v>10</v>
      </c>
      <c r="B16" s="4" t="s">
        <v>99</v>
      </c>
      <c r="C16" s="77">
        <v>2</v>
      </c>
      <c r="D16" s="77">
        <v>2</v>
      </c>
      <c r="E16" s="77">
        <v>2.33</v>
      </c>
      <c r="F16" s="77">
        <v>2.33</v>
      </c>
      <c r="G16" s="77">
        <v>2</v>
      </c>
      <c r="H16" s="77"/>
      <c r="I16" s="78"/>
      <c r="J16" s="70"/>
      <c r="K16" s="70"/>
      <c r="L16" s="70"/>
      <c r="M16" s="70"/>
      <c r="N16" s="70"/>
      <c r="O16" s="70"/>
      <c r="P16" s="70"/>
      <c r="Q16" s="70"/>
    </row>
    <row r="17" spans="1:17" x14ac:dyDescent="0.25">
      <c r="A17" s="70">
        <v>11</v>
      </c>
      <c r="B17" s="4" t="s">
        <v>100</v>
      </c>
      <c r="C17" s="77">
        <v>2</v>
      </c>
      <c r="D17" s="77">
        <v>2</v>
      </c>
      <c r="E17" s="77">
        <v>2.33</v>
      </c>
      <c r="F17" s="77">
        <v>2.33</v>
      </c>
      <c r="G17" s="77">
        <v>2</v>
      </c>
      <c r="H17" s="77"/>
      <c r="I17" s="78"/>
      <c r="J17" s="70"/>
      <c r="K17" s="70"/>
      <c r="L17" s="70"/>
      <c r="M17" s="70"/>
      <c r="N17" s="70"/>
      <c r="O17" s="70"/>
      <c r="P17" s="70"/>
      <c r="Q17" s="70"/>
    </row>
    <row r="18" spans="1:17" x14ac:dyDescent="0.25">
      <c r="A18" s="70">
        <v>12</v>
      </c>
      <c r="B18" s="4" t="s">
        <v>101</v>
      </c>
      <c r="C18" s="77">
        <v>2</v>
      </c>
      <c r="D18" s="77">
        <v>2</v>
      </c>
      <c r="E18" s="77">
        <v>2.33</v>
      </c>
      <c r="F18" s="77">
        <v>2.33</v>
      </c>
      <c r="G18" s="77">
        <v>2</v>
      </c>
      <c r="H18" s="77"/>
      <c r="I18" s="78"/>
      <c r="J18" s="70"/>
      <c r="K18" s="70"/>
      <c r="L18" s="70"/>
      <c r="M18" s="70"/>
      <c r="N18" s="70"/>
      <c r="O18" s="70"/>
      <c r="P18" s="70"/>
      <c r="Q18" s="70"/>
    </row>
    <row r="19" spans="1:17" x14ac:dyDescent="0.25">
      <c r="A19" s="70">
        <v>13</v>
      </c>
      <c r="B19" s="4" t="s">
        <v>102</v>
      </c>
      <c r="C19" s="77">
        <v>2</v>
      </c>
      <c r="D19" s="77">
        <v>1.5</v>
      </c>
      <c r="E19" s="77">
        <v>2.33</v>
      </c>
      <c r="F19" s="77">
        <v>2.67</v>
      </c>
      <c r="G19" s="77">
        <v>2.5</v>
      </c>
      <c r="H19" s="77"/>
      <c r="I19" s="78"/>
      <c r="J19" s="70"/>
      <c r="K19" s="70"/>
      <c r="L19" s="70"/>
      <c r="M19" s="70"/>
      <c r="N19" s="70"/>
      <c r="O19" s="70"/>
      <c r="P19" s="70"/>
      <c r="Q19" s="70"/>
    </row>
    <row r="20" spans="1:17" x14ac:dyDescent="0.25">
      <c r="A20" s="70">
        <v>14</v>
      </c>
      <c r="B20" s="4" t="s">
        <v>103</v>
      </c>
      <c r="C20" s="77">
        <v>2</v>
      </c>
      <c r="D20" s="77">
        <v>2</v>
      </c>
      <c r="E20" s="77">
        <v>2.33</v>
      </c>
      <c r="F20" s="77">
        <v>2.33</v>
      </c>
      <c r="G20" s="77">
        <v>2</v>
      </c>
      <c r="H20" s="77"/>
      <c r="I20" s="77"/>
      <c r="J20" s="70"/>
      <c r="K20" s="70"/>
      <c r="L20" s="70"/>
      <c r="M20" s="70"/>
      <c r="N20" s="70"/>
      <c r="O20" s="70"/>
      <c r="P20" s="70"/>
      <c r="Q20" s="70"/>
    </row>
    <row r="21" spans="1:17" x14ac:dyDescent="0.25">
      <c r="A21" s="70">
        <v>15</v>
      </c>
      <c r="B21" s="4" t="s">
        <v>104</v>
      </c>
      <c r="C21" s="77">
        <v>1.5</v>
      </c>
      <c r="D21" s="77">
        <v>2</v>
      </c>
      <c r="E21" s="77">
        <v>1.66</v>
      </c>
      <c r="F21" s="77">
        <v>2</v>
      </c>
      <c r="G21" s="77">
        <v>2</v>
      </c>
      <c r="H21" s="77"/>
      <c r="I21" s="78"/>
      <c r="J21" s="70"/>
      <c r="K21" s="70"/>
      <c r="L21" s="70"/>
      <c r="M21" s="70"/>
      <c r="N21" s="70"/>
      <c r="O21" s="70"/>
      <c r="P21" s="70"/>
      <c r="Q21" s="70"/>
    </row>
    <row r="22" spans="1:17" x14ac:dyDescent="0.25">
      <c r="A22" s="70">
        <v>16</v>
      </c>
      <c r="B22" s="4" t="s">
        <v>105</v>
      </c>
      <c r="C22" s="77">
        <v>2</v>
      </c>
      <c r="D22" s="77">
        <v>1.66</v>
      </c>
      <c r="E22" s="77">
        <v>2.5</v>
      </c>
      <c r="F22" s="77">
        <v>2</v>
      </c>
      <c r="G22" s="77">
        <v>2</v>
      </c>
      <c r="H22" s="77"/>
      <c r="I22" s="78"/>
      <c r="J22" s="70"/>
      <c r="K22" s="70"/>
      <c r="L22" s="70"/>
      <c r="M22" s="70"/>
      <c r="N22" s="70"/>
      <c r="O22" s="70"/>
      <c r="P22" s="70"/>
      <c r="Q22" s="70"/>
    </row>
    <row r="23" spans="1:17" x14ac:dyDescent="0.25">
      <c r="A23" s="70">
        <v>17</v>
      </c>
      <c r="B23" s="4" t="s">
        <v>106</v>
      </c>
      <c r="C23" s="77">
        <v>2</v>
      </c>
      <c r="D23" s="77">
        <v>2</v>
      </c>
      <c r="E23" s="77">
        <v>2.6659999999999999</v>
      </c>
      <c r="F23" s="77">
        <v>2.33</v>
      </c>
      <c r="G23" s="77">
        <v>2.5</v>
      </c>
      <c r="H23" s="77"/>
      <c r="I23" s="78"/>
      <c r="J23" s="70"/>
      <c r="K23" s="70"/>
      <c r="L23" s="70"/>
      <c r="M23" s="70"/>
      <c r="N23" s="70"/>
      <c r="O23" s="70"/>
      <c r="P23" s="70"/>
      <c r="Q23" s="70"/>
    </row>
    <row r="24" spans="1:17" x14ac:dyDescent="0.25">
      <c r="A24" s="70">
        <v>18</v>
      </c>
      <c r="B24" s="4" t="s">
        <v>107</v>
      </c>
      <c r="C24" s="77">
        <v>2</v>
      </c>
      <c r="D24" s="77">
        <v>2</v>
      </c>
      <c r="E24" s="77">
        <v>2.33</v>
      </c>
      <c r="F24" s="77">
        <v>2.66</v>
      </c>
      <c r="G24" s="77">
        <v>2.5</v>
      </c>
      <c r="H24" s="77"/>
      <c r="I24" s="78"/>
      <c r="J24" s="70"/>
      <c r="K24" s="70"/>
      <c r="L24" s="70"/>
      <c r="M24" s="70"/>
      <c r="N24" s="70"/>
      <c r="O24" s="70"/>
      <c r="P24" s="70"/>
      <c r="Q24" s="70"/>
    </row>
    <row r="25" spans="1:17" x14ac:dyDescent="0.25">
      <c r="A25" s="70">
        <v>19</v>
      </c>
      <c r="B25" s="4" t="s">
        <v>108</v>
      </c>
      <c r="C25" s="77">
        <v>1</v>
      </c>
      <c r="D25" s="77">
        <v>1.07</v>
      </c>
      <c r="E25" s="77">
        <v>1.2</v>
      </c>
      <c r="F25" s="77">
        <v>1.2</v>
      </c>
      <c r="G25" s="77">
        <v>2.6665999999999999</v>
      </c>
      <c r="H25" s="77"/>
      <c r="I25" s="78"/>
      <c r="J25" s="70"/>
      <c r="K25" s="70"/>
      <c r="L25" s="70"/>
      <c r="M25" s="70"/>
      <c r="N25" s="70"/>
      <c r="O25" s="70"/>
      <c r="P25" s="70"/>
      <c r="Q25" s="70"/>
    </row>
    <row r="26" spans="1:17" x14ac:dyDescent="0.25">
      <c r="A26" s="70">
        <v>20</v>
      </c>
      <c r="B26" s="4" t="s">
        <v>109</v>
      </c>
      <c r="C26" s="77">
        <v>2.5</v>
      </c>
      <c r="D26" s="77">
        <v>2.5</v>
      </c>
      <c r="E26" s="77">
        <v>3</v>
      </c>
      <c r="F26" s="77">
        <v>3</v>
      </c>
      <c r="G26" s="77">
        <v>2.5</v>
      </c>
      <c r="H26" s="77"/>
      <c r="I26" s="78"/>
      <c r="J26" s="70"/>
      <c r="K26" s="70"/>
      <c r="L26" s="70"/>
      <c r="M26" s="70"/>
      <c r="N26" s="70"/>
      <c r="O26" s="70"/>
      <c r="P26" s="70"/>
      <c r="Q26" s="70"/>
    </row>
    <row r="27" spans="1:17" x14ac:dyDescent="0.25">
      <c r="A27" s="70">
        <v>21</v>
      </c>
      <c r="B27" s="4" t="s">
        <v>110</v>
      </c>
      <c r="C27" s="77">
        <v>2</v>
      </c>
      <c r="D27" s="77">
        <v>2</v>
      </c>
      <c r="E27" s="77">
        <v>2.33</v>
      </c>
      <c r="F27" s="77">
        <v>2.33</v>
      </c>
      <c r="G27" s="77">
        <v>2</v>
      </c>
      <c r="H27" s="77"/>
      <c r="I27" s="78"/>
      <c r="J27" s="70"/>
      <c r="K27" s="70"/>
      <c r="L27" s="70"/>
      <c r="M27" s="70"/>
      <c r="N27" s="70"/>
      <c r="O27" s="70"/>
      <c r="P27" s="70"/>
      <c r="Q27" s="70"/>
    </row>
    <row r="28" spans="1:17" x14ac:dyDescent="0.25">
      <c r="A28" s="70">
        <v>22</v>
      </c>
      <c r="B28" s="4" t="s">
        <v>111</v>
      </c>
      <c r="C28" s="77">
        <v>2.5</v>
      </c>
      <c r="D28" s="77">
        <v>2</v>
      </c>
      <c r="E28" s="77">
        <v>2</v>
      </c>
      <c r="F28" s="77">
        <v>2</v>
      </c>
      <c r="G28" s="77">
        <v>3</v>
      </c>
      <c r="H28" s="77"/>
      <c r="I28" s="78"/>
      <c r="J28" s="70"/>
      <c r="K28" s="70"/>
      <c r="L28" s="70"/>
      <c r="M28" s="70"/>
      <c r="N28" s="70"/>
      <c r="O28" s="70"/>
      <c r="P28" s="70"/>
      <c r="Q28" s="70"/>
    </row>
    <row r="29" spans="1:17" x14ac:dyDescent="0.25">
      <c r="A29" s="70">
        <v>23</v>
      </c>
      <c r="B29" s="4" t="s">
        <v>112</v>
      </c>
      <c r="C29" s="77">
        <v>2.5</v>
      </c>
      <c r="D29" s="77">
        <v>2</v>
      </c>
      <c r="E29" s="77">
        <v>2</v>
      </c>
      <c r="F29" s="78">
        <v>1.67</v>
      </c>
      <c r="G29" s="78">
        <v>2.5</v>
      </c>
      <c r="H29" s="78"/>
      <c r="I29" s="78"/>
      <c r="J29" s="70"/>
      <c r="K29" s="70"/>
      <c r="L29" s="70"/>
      <c r="M29" s="70"/>
      <c r="N29" s="70"/>
      <c r="O29" s="70"/>
      <c r="P29" s="70"/>
      <c r="Q29" s="70"/>
    </row>
    <row r="30" spans="1:17" x14ac:dyDescent="0.25">
      <c r="A30" s="70">
        <v>24</v>
      </c>
      <c r="B30" s="79" t="s">
        <v>113</v>
      </c>
      <c r="C30" s="78">
        <v>3</v>
      </c>
      <c r="D30" s="78">
        <v>2.6659999999999999</v>
      </c>
      <c r="E30" s="78">
        <v>3</v>
      </c>
      <c r="F30" s="78">
        <v>2</v>
      </c>
      <c r="G30" s="78">
        <v>2.6669999999999998</v>
      </c>
      <c r="H30" s="78"/>
      <c r="I30" s="78"/>
      <c r="J30" s="70"/>
      <c r="K30" s="70"/>
      <c r="L30" s="70"/>
      <c r="M30" s="70"/>
      <c r="N30" s="70"/>
      <c r="O30" s="70"/>
      <c r="P30" s="70"/>
      <c r="Q30" s="70"/>
    </row>
    <row r="31" spans="1:17" x14ac:dyDescent="0.25">
      <c r="A31" s="70">
        <v>25</v>
      </c>
      <c r="B31" s="79" t="s">
        <v>114</v>
      </c>
      <c r="C31" s="78">
        <v>2.5</v>
      </c>
      <c r="D31" s="78">
        <v>2</v>
      </c>
      <c r="E31" s="78">
        <v>2</v>
      </c>
      <c r="F31" s="78">
        <v>2.5</v>
      </c>
      <c r="G31" s="78">
        <v>2.5</v>
      </c>
      <c r="H31" s="78"/>
      <c r="I31" s="78"/>
      <c r="J31" s="70"/>
      <c r="K31" s="70"/>
      <c r="L31" s="70"/>
      <c r="M31" s="70"/>
      <c r="N31" s="70"/>
      <c r="O31" s="70"/>
      <c r="P31" s="70"/>
      <c r="Q31" s="70"/>
    </row>
    <row r="32" spans="1:17" x14ac:dyDescent="0.25">
      <c r="A32" s="70">
        <v>26</v>
      </c>
      <c r="B32" s="80" t="s">
        <v>115</v>
      </c>
      <c r="C32" s="78">
        <v>2</v>
      </c>
      <c r="D32" s="78">
        <v>2.5</v>
      </c>
      <c r="E32" s="78">
        <v>2.33</v>
      </c>
      <c r="F32" s="78">
        <v>2.33</v>
      </c>
      <c r="G32" s="78">
        <v>2</v>
      </c>
      <c r="H32" s="78"/>
      <c r="I32" s="78"/>
      <c r="J32" s="70"/>
      <c r="K32" s="70"/>
      <c r="L32" s="70"/>
      <c r="M32" s="70"/>
      <c r="N32" s="70"/>
      <c r="O32" s="70"/>
      <c r="P32" s="70"/>
      <c r="Q32" s="70"/>
    </row>
    <row r="33" spans="1:17" x14ac:dyDescent="0.25">
      <c r="A33" s="70">
        <v>27</v>
      </c>
      <c r="B33" s="80" t="s">
        <v>116</v>
      </c>
      <c r="C33" s="78">
        <v>2.5</v>
      </c>
      <c r="D33" s="78">
        <v>1.5</v>
      </c>
      <c r="E33" s="78">
        <v>2</v>
      </c>
      <c r="F33" s="78">
        <v>3</v>
      </c>
      <c r="G33" s="78">
        <v>2.5</v>
      </c>
      <c r="H33" s="78"/>
      <c r="I33" s="78"/>
      <c r="J33" s="70"/>
      <c r="K33" s="70"/>
      <c r="L33" s="70"/>
      <c r="M33" s="70"/>
      <c r="N33" s="70"/>
      <c r="O33" s="70"/>
      <c r="P33" s="70"/>
      <c r="Q33" s="70"/>
    </row>
    <row r="34" spans="1:17" x14ac:dyDescent="0.25">
      <c r="A34" s="70">
        <v>28</v>
      </c>
      <c r="B34" s="80" t="s">
        <v>117</v>
      </c>
      <c r="C34" s="78">
        <v>2.5</v>
      </c>
      <c r="D34" s="78">
        <v>1.5</v>
      </c>
      <c r="E34" s="78">
        <v>2.5</v>
      </c>
      <c r="F34" s="78">
        <v>1.67</v>
      </c>
      <c r="G34" s="78">
        <v>3</v>
      </c>
      <c r="H34" s="78"/>
      <c r="I34" s="78"/>
      <c r="J34" s="70"/>
      <c r="K34" s="70"/>
      <c r="L34" s="70"/>
      <c r="M34" s="70"/>
      <c r="N34" s="70"/>
      <c r="O34" s="70"/>
      <c r="P34" s="70"/>
      <c r="Q34" s="70"/>
    </row>
    <row r="35" spans="1:17" x14ac:dyDescent="0.25">
      <c r="A35" s="70">
        <v>29</v>
      </c>
      <c r="B35" s="4"/>
      <c r="C35" s="78"/>
      <c r="D35" s="78"/>
      <c r="E35" s="78"/>
      <c r="F35" s="78"/>
      <c r="G35" s="78"/>
      <c r="H35" s="78"/>
      <c r="I35" s="78"/>
      <c r="J35" s="70"/>
      <c r="K35" s="70"/>
      <c r="L35" s="70"/>
      <c r="M35" s="70"/>
      <c r="N35" s="70"/>
      <c r="O35" s="70"/>
      <c r="P35" s="70"/>
      <c r="Q35" s="70"/>
    </row>
    <row r="36" spans="1:17" x14ac:dyDescent="0.25">
      <c r="A36" s="70">
        <v>30</v>
      </c>
      <c r="B36" s="4"/>
      <c r="C36" s="78"/>
      <c r="D36" s="78"/>
      <c r="E36" s="78"/>
      <c r="F36" s="78"/>
      <c r="G36" s="78"/>
      <c r="H36" s="78"/>
      <c r="I36" s="78"/>
      <c r="J36" s="70"/>
      <c r="K36" s="70"/>
      <c r="L36" s="70"/>
      <c r="M36" s="70"/>
      <c r="N36" s="70"/>
      <c r="O36" s="70"/>
      <c r="P36" s="70"/>
      <c r="Q36" s="70"/>
    </row>
    <row r="37" spans="1:17" x14ac:dyDescent="0.25">
      <c r="A37" s="70">
        <v>31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</row>
    <row r="38" spans="1:17" x14ac:dyDescent="0.25">
      <c r="A38" s="70">
        <v>32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</row>
    <row r="39" spans="1:17" x14ac:dyDescent="0.25">
      <c r="A39" s="70">
        <v>33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</row>
    <row r="40" spans="1:17" x14ac:dyDescent="0.25">
      <c r="A40" s="70">
        <v>34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</row>
    <row r="41" spans="1:17" x14ac:dyDescent="0.25">
      <c r="A41" s="70">
        <v>35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</row>
    <row r="42" spans="1:17" x14ac:dyDescent="0.25">
      <c r="A42" s="70">
        <v>36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</row>
    <row r="43" spans="1:17" x14ac:dyDescent="0.25">
      <c r="A43" s="70">
        <v>37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</row>
    <row r="44" spans="1:17" x14ac:dyDescent="0.25">
      <c r="A44" s="70">
        <v>38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</row>
    <row r="45" spans="1:17" x14ac:dyDescent="0.25">
      <c r="A45" s="70">
        <v>39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</row>
    <row r="46" spans="1:17" x14ac:dyDescent="0.25">
      <c r="A46" s="70">
        <v>40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</row>
    <row r="47" spans="1:17" x14ac:dyDescent="0.25">
      <c r="A47" s="70">
        <v>41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</row>
    <row r="48" spans="1:17" x14ac:dyDescent="0.25">
      <c r="A48" s="70">
        <v>42</v>
      </c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</row>
    <row r="49" spans="1:17" x14ac:dyDescent="0.25">
      <c r="A49" s="70">
        <v>43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</row>
    <row r="50" spans="1:17" x14ac:dyDescent="0.25">
      <c r="A50" s="70">
        <v>44</v>
      </c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</row>
    <row r="51" spans="1:17" x14ac:dyDescent="0.25">
      <c r="A51" s="70">
        <v>45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</row>
    <row r="52" spans="1:17" x14ac:dyDescent="0.25">
      <c r="A52" s="70">
        <v>46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</row>
    <row r="53" spans="1:17" x14ac:dyDescent="0.25">
      <c r="A53" s="70">
        <v>47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</row>
    <row r="54" spans="1:17" x14ac:dyDescent="0.25">
      <c r="A54" s="70">
        <v>48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</row>
    <row r="55" spans="1:17" x14ac:dyDescent="0.25">
      <c r="A55" s="70">
        <v>49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</row>
    <row r="56" spans="1:17" x14ac:dyDescent="0.25">
      <c r="A56" s="70">
        <v>50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</row>
    <row r="57" spans="1:17" x14ac:dyDescent="0.25">
      <c r="A57" s="70">
        <v>51</v>
      </c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</row>
    <row r="58" spans="1:17" x14ac:dyDescent="0.25">
      <c r="A58" s="70">
        <v>52</v>
      </c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</row>
    <row r="59" spans="1:17" x14ac:dyDescent="0.25">
      <c r="A59" s="70">
        <v>53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</row>
    <row r="60" spans="1:17" x14ac:dyDescent="0.25">
      <c r="A60" s="70">
        <v>54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</row>
    <row r="61" spans="1:17" x14ac:dyDescent="0.25">
      <c r="A61" s="70">
        <v>55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</row>
    <row r="62" spans="1:17" x14ac:dyDescent="0.25">
      <c r="A62" s="70">
        <v>56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</row>
    <row r="63" spans="1:17" x14ac:dyDescent="0.25">
      <c r="A63" s="70">
        <v>57</v>
      </c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</row>
    <row r="64" spans="1:17" x14ac:dyDescent="0.25">
      <c r="A64" s="70">
        <v>58</v>
      </c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</row>
    <row r="65" spans="1:17" x14ac:dyDescent="0.25">
      <c r="A65" s="70">
        <v>59</v>
      </c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6" spans="1:17" x14ac:dyDescent="0.25">
      <c r="A66" s="70">
        <v>60</v>
      </c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</row>
    <row r="67" spans="1:17" x14ac:dyDescent="0.25">
      <c r="A67" s="70">
        <v>61</v>
      </c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</row>
    <row r="68" spans="1:17" x14ac:dyDescent="0.25">
      <c r="A68" s="70">
        <v>62</v>
      </c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</row>
    <row r="69" spans="1:17" x14ac:dyDescent="0.25">
      <c r="A69" s="70">
        <v>63</v>
      </c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</row>
    <row r="70" spans="1:17" x14ac:dyDescent="0.25">
      <c r="A70" s="70">
        <v>64</v>
      </c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</row>
    <row r="71" spans="1:17" x14ac:dyDescent="0.25">
      <c r="A71" s="70">
        <v>65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</row>
    <row r="72" spans="1:17" x14ac:dyDescent="0.25">
      <c r="A72" s="70">
        <v>66</v>
      </c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</row>
    <row r="73" spans="1:17" x14ac:dyDescent="0.25">
      <c r="A73" s="70">
        <v>67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</row>
    <row r="74" spans="1:17" x14ac:dyDescent="0.25">
      <c r="A74" s="70">
        <v>68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</row>
    <row r="75" spans="1:17" x14ac:dyDescent="0.25">
      <c r="A75" s="70">
        <v>69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</row>
    <row r="76" spans="1:17" x14ac:dyDescent="0.25">
      <c r="A76" s="70">
        <v>70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</row>
    <row r="77" spans="1:17" x14ac:dyDescent="0.25">
      <c r="A77" s="70">
        <v>71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</row>
    <row r="78" spans="1:17" x14ac:dyDescent="0.25">
      <c r="A78" s="70">
        <v>72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</row>
    <row r="79" spans="1:17" x14ac:dyDescent="0.25">
      <c r="A79" s="70">
        <v>73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</row>
    <row r="80" spans="1:17" x14ac:dyDescent="0.25">
      <c r="A80" s="70">
        <v>74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</row>
    <row r="81" spans="1:17" x14ac:dyDescent="0.25">
      <c r="A81" s="70">
        <v>75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</row>
    <row r="82" spans="1:17" x14ac:dyDescent="0.25">
      <c r="A82" s="70">
        <v>76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</row>
    <row r="83" spans="1:17" x14ac:dyDescent="0.25">
      <c r="A83" s="70">
        <v>77</v>
      </c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</row>
    <row r="84" spans="1:17" x14ac:dyDescent="0.25">
      <c r="A84" s="70">
        <v>78</v>
      </c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</row>
    <row r="85" spans="1:17" x14ac:dyDescent="0.25">
      <c r="A85" s="70">
        <v>79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</row>
    <row r="86" spans="1:17" x14ac:dyDescent="0.25">
      <c r="A86" s="70">
        <v>80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</row>
    <row r="87" spans="1:17" x14ac:dyDescent="0.25">
      <c r="A87" s="70">
        <v>81</v>
      </c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</row>
    <row r="88" spans="1:17" x14ac:dyDescent="0.25">
      <c r="A88" s="70">
        <v>82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</row>
    <row r="89" spans="1:17" x14ac:dyDescent="0.25">
      <c r="A89" s="70">
        <v>83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</row>
    <row r="90" spans="1:17" x14ac:dyDescent="0.25">
      <c r="A90" s="70">
        <v>84</v>
      </c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</row>
    <row r="91" spans="1:17" x14ac:dyDescent="0.25">
      <c r="A91" s="70">
        <v>85</v>
      </c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</row>
    <row r="92" spans="1:17" x14ac:dyDescent="0.25">
      <c r="A92" s="70">
        <v>86</v>
      </c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</row>
    <row r="93" spans="1:17" x14ac:dyDescent="0.25">
      <c r="A93" s="70">
        <v>87</v>
      </c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</row>
    <row r="94" spans="1:17" x14ac:dyDescent="0.25">
      <c r="A94" s="70">
        <v>88</v>
      </c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</row>
    <row r="95" spans="1:17" x14ac:dyDescent="0.25">
      <c r="A95" s="70">
        <v>89</v>
      </c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</row>
    <row r="96" spans="1:17" x14ac:dyDescent="0.25">
      <c r="A96" s="70">
        <v>90</v>
      </c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</row>
    <row r="97" spans="1:17" x14ac:dyDescent="0.25">
      <c r="A97" s="70">
        <v>91</v>
      </c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</row>
    <row r="98" spans="1:17" x14ac:dyDescent="0.25">
      <c r="A98" s="70">
        <v>92</v>
      </c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</row>
    <row r="99" spans="1:17" x14ac:dyDescent="0.25">
      <c r="A99" s="70">
        <v>93</v>
      </c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</row>
    <row r="100" spans="1:17" x14ac:dyDescent="0.25">
      <c r="A100" s="70">
        <v>94</v>
      </c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</row>
    <row r="101" spans="1:17" x14ac:dyDescent="0.25">
      <c r="A101" s="70">
        <v>95</v>
      </c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</row>
    <row r="102" spans="1:17" x14ac:dyDescent="0.25">
      <c r="A102" s="70">
        <v>96</v>
      </c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</row>
    <row r="103" spans="1:17" x14ac:dyDescent="0.25">
      <c r="A103" s="70">
        <v>97</v>
      </c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</row>
    <row r="104" spans="1:17" x14ac:dyDescent="0.25">
      <c r="A104" s="70">
        <v>98</v>
      </c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</row>
    <row r="105" spans="1:17" x14ac:dyDescent="0.25">
      <c r="A105" s="70">
        <v>99</v>
      </c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</row>
    <row r="106" spans="1:17" x14ac:dyDescent="0.25">
      <c r="A106" s="70">
        <v>100</v>
      </c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</row>
    <row r="107" spans="1:17" x14ac:dyDescent="0.25">
      <c r="A107" s="16"/>
      <c r="B107" s="35" t="s">
        <v>44</v>
      </c>
      <c r="C107" s="16">
        <f>SUM(C7:C106)</f>
        <v>60.83</v>
      </c>
      <c r="D107" s="16">
        <f t="shared" ref="D107:M107" si="0">SUM(D7:D106)</f>
        <v>59.395999999999994</v>
      </c>
      <c r="E107" s="16">
        <f t="shared" si="0"/>
        <v>59.665999999999983</v>
      </c>
      <c r="F107" s="16">
        <f t="shared" si="0"/>
        <v>62.339999999999989</v>
      </c>
      <c r="G107" s="16">
        <f t="shared" si="0"/>
        <v>67.833600000000004</v>
      </c>
      <c r="H107" s="16">
        <f t="shared" si="0"/>
        <v>0</v>
      </c>
      <c r="I107" s="16">
        <f t="shared" si="0"/>
        <v>0</v>
      </c>
      <c r="J107" s="16">
        <f t="shared" si="0"/>
        <v>0</v>
      </c>
      <c r="K107" s="16">
        <f t="shared" si="0"/>
        <v>0</v>
      </c>
      <c r="L107" s="16">
        <f t="shared" si="0"/>
        <v>0</v>
      </c>
      <c r="M107" s="16">
        <f t="shared" si="0"/>
        <v>0</v>
      </c>
      <c r="N107" s="16">
        <f>SUM(N7:N106)</f>
        <v>0</v>
      </c>
      <c r="O107" s="16">
        <f t="shared" ref="O107" si="1">SUM(O7:O106)</f>
        <v>0</v>
      </c>
      <c r="P107" s="16">
        <f t="shared" ref="P107" si="2">SUM(P7:P106)</f>
        <v>0</v>
      </c>
      <c r="Q107" s="16">
        <f t="shared" ref="Q107" si="3">SUM(Q7:Q106)</f>
        <v>0</v>
      </c>
    </row>
    <row r="108" spans="1:17" x14ac:dyDescent="0.25">
      <c r="A108" s="16"/>
      <c r="B108" s="14" t="s">
        <v>45</v>
      </c>
      <c r="C108" s="16">
        <f>COUNTA(C7:C106)</f>
        <v>28</v>
      </c>
      <c r="D108" s="16">
        <f t="shared" ref="D108:Q108" si="4">COUNTA(D7:D106)</f>
        <v>28</v>
      </c>
      <c r="E108" s="16">
        <f t="shared" si="4"/>
        <v>28</v>
      </c>
      <c r="F108" s="16">
        <f t="shared" si="4"/>
        <v>28</v>
      </c>
      <c r="G108" s="16">
        <f t="shared" si="4"/>
        <v>28</v>
      </c>
      <c r="H108" s="16">
        <f t="shared" si="4"/>
        <v>0</v>
      </c>
      <c r="I108" s="16">
        <f t="shared" si="4"/>
        <v>0</v>
      </c>
      <c r="J108" s="16">
        <f t="shared" si="4"/>
        <v>0</v>
      </c>
      <c r="K108" s="16">
        <f t="shared" si="4"/>
        <v>0</v>
      </c>
      <c r="L108" s="16">
        <f t="shared" si="4"/>
        <v>0</v>
      </c>
      <c r="M108" s="16">
        <f t="shared" si="4"/>
        <v>0</v>
      </c>
      <c r="N108" s="16">
        <f t="shared" si="4"/>
        <v>0</v>
      </c>
      <c r="O108" s="16">
        <f t="shared" si="4"/>
        <v>0</v>
      </c>
      <c r="P108" s="16">
        <f t="shared" si="4"/>
        <v>0</v>
      </c>
      <c r="Q108" s="16">
        <f t="shared" si="4"/>
        <v>0</v>
      </c>
    </row>
    <row r="109" spans="1:17" x14ac:dyDescent="0.25">
      <c r="A109" s="16"/>
      <c r="B109" s="14" t="s">
        <v>46</v>
      </c>
      <c r="C109" s="16">
        <f>C107/C108</f>
        <v>2.1724999999999999</v>
      </c>
      <c r="D109" s="16">
        <f t="shared" ref="D109:Q109" si="5">D107/D108</f>
        <v>2.121285714285714</v>
      </c>
      <c r="E109" s="16">
        <f t="shared" si="5"/>
        <v>2.1309285714285706</v>
      </c>
      <c r="F109" s="16">
        <f t="shared" si="5"/>
        <v>2.226428571428571</v>
      </c>
      <c r="G109" s="16">
        <f t="shared" si="5"/>
        <v>2.4226285714285716</v>
      </c>
      <c r="H109" s="16" t="e">
        <f t="shared" si="5"/>
        <v>#DIV/0!</v>
      </c>
      <c r="I109" s="16" t="e">
        <f t="shared" si="5"/>
        <v>#DIV/0!</v>
      </c>
      <c r="J109" s="16" t="e">
        <f t="shared" si="5"/>
        <v>#DIV/0!</v>
      </c>
      <c r="K109" s="16" t="e">
        <f t="shared" si="5"/>
        <v>#DIV/0!</v>
      </c>
      <c r="L109" s="16" t="e">
        <f t="shared" si="5"/>
        <v>#DIV/0!</v>
      </c>
      <c r="M109" s="16" t="e">
        <f t="shared" si="5"/>
        <v>#DIV/0!</v>
      </c>
      <c r="N109" s="16" t="e">
        <f t="shared" si="5"/>
        <v>#DIV/0!</v>
      </c>
      <c r="O109" s="16" t="e">
        <f t="shared" si="5"/>
        <v>#DIV/0!</v>
      </c>
      <c r="P109" s="16" t="e">
        <f t="shared" si="5"/>
        <v>#DIV/0!</v>
      </c>
      <c r="Q109" s="16" t="e">
        <f t="shared" si="5"/>
        <v>#DIV/0!</v>
      </c>
    </row>
    <row r="110" spans="1:17" x14ac:dyDescent="0.25">
      <c r="A110" s="16"/>
      <c r="B110" s="14" t="s">
        <v>47</v>
      </c>
      <c r="C110" s="16">
        <f>C321</f>
        <v>2.7798392084106371</v>
      </c>
      <c r="D110" s="16">
        <f t="shared" ref="D110:Q110" si="6">D321</f>
        <v>2.7669552669552666</v>
      </c>
      <c r="E110" s="16">
        <f t="shared" si="6"/>
        <v>2.7821067821067822</v>
      </c>
      <c r="F110" s="16">
        <f t="shared" si="6"/>
        <v>2.8028138528138533</v>
      </c>
      <c r="G110" s="16">
        <f t="shared" si="6"/>
        <v>2.8111471861471862</v>
      </c>
      <c r="H110" s="16">
        <f t="shared" si="6"/>
        <v>2.8078231292517009</v>
      </c>
      <c r="I110" s="16">
        <f t="shared" si="6"/>
        <v>2.8531746031746037</v>
      </c>
      <c r="J110" s="16" t="e">
        <f t="shared" si="6"/>
        <v>#DIV/0!</v>
      </c>
      <c r="K110" s="16" t="e">
        <f t="shared" si="6"/>
        <v>#DIV/0!</v>
      </c>
      <c r="L110" s="16" t="e">
        <f t="shared" si="6"/>
        <v>#DIV/0!</v>
      </c>
      <c r="M110" s="16" t="e">
        <f t="shared" si="6"/>
        <v>#DIV/0!</v>
      </c>
      <c r="N110" s="16" t="e">
        <f t="shared" si="6"/>
        <v>#DIV/0!</v>
      </c>
      <c r="O110" s="16" t="e">
        <f t="shared" si="6"/>
        <v>#DIV/0!</v>
      </c>
      <c r="P110" s="16" t="e">
        <f t="shared" si="6"/>
        <v>#DIV/0!</v>
      </c>
      <c r="Q110" s="16" t="e">
        <f t="shared" si="6"/>
        <v>#DIV/0!</v>
      </c>
    </row>
    <row r="111" spans="1:17" ht="30" x14ac:dyDescent="0.25">
      <c r="A111" s="16"/>
      <c r="B111" s="38" t="s">
        <v>48</v>
      </c>
      <c r="C111" s="39">
        <f xml:space="preserve"> 0.8*C109+0.2*C110</f>
        <v>2.2939678416821274</v>
      </c>
      <c r="D111" s="39">
        <f t="shared" ref="D111:Q111" si="7" xml:space="preserve"> 0.8*D109+0.2*D110</f>
        <v>2.2504196248196244</v>
      </c>
      <c r="E111" s="39">
        <f t="shared" si="7"/>
        <v>2.2611642135642134</v>
      </c>
      <c r="F111" s="39">
        <f t="shared" si="7"/>
        <v>2.3417056277056276</v>
      </c>
      <c r="G111" s="39">
        <f t="shared" si="7"/>
        <v>2.5003322943722948</v>
      </c>
      <c r="H111" s="39" t="e">
        <f t="shared" si="7"/>
        <v>#DIV/0!</v>
      </c>
      <c r="I111" s="39" t="e">
        <f t="shared" si="7"/>
        <v>#DIV/0!</v>
      </c>
      <c r="J111" s="39" t="e">
        <f t="shared" si="7"/>
        <v>#DIV/0!</v>
      </c>
      <c r="K111" s="39" t="e">
        <f t="shared" si="7"/>
        <v>#DIV/0!</v>
      </c>
      <c r="L111" s="39" t="e">
        <f t="shared" si="7"/>
        <v>#DIV/0!</v>
      </c>
      <c r="M111" s="39" t="e">
        <f t="shared" si="7"/>
        <v>#DIV/0!</v>
      </c>
      <c r="N111" s="39" t="e">
        <f t="shared" si="7"/>
        <v>#DIV/0!</v>
      </c>
      <c r="O111" s="39" t="e">
        <f t="shared" si="7"/>
        <v>#DIV/0!</v>
      </c>
      <c r="P111" s="39" t="e">
        <f t="shared" si="7"/>
        <v>#DIV/0!</v>
      </c>
      <c r="Q111" s="39" t="e">
        <f t="shared" si="7"/>
        <v>#DIV/0!</v>
      </c>
    </row>
    <row r="112" spans="1:17" x14ac:dyDescent="0.25">
      <c r="B112" s="8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 spans="1:20" x14ac:dyDescent="0.25">
      <c r="B113" s="8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</row>
    <row r="115" spans="1:20" s="10" customFormat="1" ht="31.5" x14ac:dyDescent="0.5">
      <c r="A115" s="105" t="s">
        <v>49</v>
      </c>
      <c r="B115" s="105"/>
      <c r="C115" s="105"/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</row>
    <row r="116" spans="1:20" ht="21" x14ac:dyDescent="0.35">
      <c r="A116" s="106" t="s">
        <v>59</v>
      </c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</row>
    <row r="117" spans="1:20" x14ac:dyDescent="0.25">
      <c r="A117" s="11"/>
      <c r="B117" s="11"/>
      <c r="C117" s="11"/>
      <c r="D117" s="11"/>
      <c r="E117" s="11"/>
      <c r="F117" s="11" t="s">
        <v>56</v>
      </c>
      <c r="G117" s="75">
        <v>11</v>
      </c>
      <c r="H117" s="13"/>
      <c r="I117" s="13"/>
      <c r="J117" s="13"/>
      <c r="K117" s="13"/>
      <c r="L117" s="13"/>
      <c r="M117" s="13"/>
      <c r="N117" s="13"/>
      <c r="O117" s="13"/>
      <c r="P117" s="13"/>
      <c r="Q117" s="13"/>
    </row>
    <row r="118" spans="1:20" s="15" customFormat="1" x14ac:dyDescent="0.25">
      <c r="A118" s="14" t="s">
        <v>43</v>
      </c>
      <c r="B118" s="14" t="s">
        <v>50</v>
      </c>
      <c r="C118" s="14" t="s">
        <v>51</v>
      </c>
      <c r="D118" s="14" t="s">
        <v>53</v>
      </c>
      <c r="E118" s="14" t="s">
        <v>54</v>
      </c>
      <c r="F118" s="14" t="s">
        <v>55</v>
      </c>
      <c r="G118" s="14" t="s">
        <v>57</v>
      </c>
      <c r="N118" s="14" t="s">
        <v>43</v>
      </c>
      <c r="O118" s="14" t="s">
        <v>50</v>
      </c>
      <c r="P118" s="14" t="s">
        <v>52</v>
      </c>
      <c r="Q118" s="14" t="s">
        <v>53</v>
      </c>
      <c r="R118" s="14" t="s">
        <v>54</v>
      </c>
      <c r="S118" s="14" t="s">
        <v>55</v>
      </c>
      <c r="T118" s="14" t="s">
        <v>57</v>
      </c>
    </row>
    <row r="119" spans="1:20" ht="30" x14ac:dyDescent="0.25">
      <c r="A119" s="16">
        <v>1</v>
      </c>
      <c r="B119" s="81" t="s">
        <v>120</v>
      </c>
      <c r="C119" s="70">
        <v>1</v>
      </c>
      <c r="D119" s="70">
        <v>8</v>
      </c>
      <c r="E119" s="70">
        <v>3</v>
      </c>
      <c r="F119" s="70">
        <v>0</v>
      </c>
      <c r="G119" s="16">
        <f xml:space="preserve"> (3*D119+2*E119+F119)/G117</f>
        <v>2.7272727272727271</v>
      </c>
      <c r="N119" s="16">
        <v>1</v>
      </c>
      <c r="O119" s="70"/>
      <c r="P119" s="70"/>
      <c r="Q119" s="70"/>
      <c r="R119" s="70"/>
      <c r="S119" s="70"/>
      <c r="T119" s="16">
        <f xml:space="preserve"> (3*Q119+2*R119+S119)/G117</f>
        <v>0</v>
      </c>
    </row>
    <row r="120" spans="1:20" ht="30" x14ac:dyDescent="0.25">
      <c r="A120" s="16">
        <v>2</v>
      </c>
      <c r="B120" s="81" t="s">
        <v>121</v>
      </c>
      <c r="C120" s="70">
        <v>2</v>
      </c>
      <c r="D120" s="70">
        <v>7</v>
      </c>
      <c r="E120" s="70">
        <v>4</v>
      </c>
      <c r="F120" s="70"/>
      <c r="G120" s="16">
        <f xml:space="preserve"> (3*D120+2*E120+F120)/G117</f>
        <v>2.6363636363636362</v>
      </c>
      <c r="N120" s="16">
        <v>2</v>
      </c>
      <c r="O120" s="70"/>
      <c r="P120" s="70"/>
      <c r="Q120" s="70"/>
      <c r="R120" s="70"/>
      <c r="S120" s="70"/>
      <c r="T120" s="16">
        <f xml:space="preserve"> (3*Q120+2*R120+S120)/G117</f>
        <v>0</v>
      </c>
    </row>
    <row r="121" spans="1:20" ht="30" x14ac:dyDescent="0.25">
      <c r="A121" s="16">
        <v>3</v>
      </c>
      <c r="B121" s="81" t="s">
        <v>77</v>
      </c>
      <c r="C121" s="70">
        <v>3</v>
      </c>
      <c r="D121" s="70">
        <v>9</v>
      </c>
      <c r="E121" s="70">
        <v>2</v>
      </c>
      <c r="F121" s="70"/>
      <c r="G121" s="16">
        <f xml:space="preserve"> (3*D121+2*E121+F121)/G117</f>
        <v>2.8181818181818183</v>
      </c>
      <c r="N121" s="16">
        <v>3</v>
      </c>
      <c r="O121" s="70"/>
      <c r="P121" s="70"/>
      <c r="Q121" s="70"/>
      <c r="R121" s="70"/>
      <c r="S121" s="70"/>
      <c r="T121" s="16">
        <f xml:space="preserve"> (3*Q121+2*R121+S121)/G117</f>
        <v>0</v>
      </c>
    </row>
    <row r="122" spans="1:20" ht="30" x14ac:dyDescent="0.25">
      <c r="A122" s="16">
        <v>4</v>
      </c>
      <c r="B122" s="81" t="s">
        <v>78</v>
      </c>
      <c r="C122" s="70">
        <v>4</v>
      </c>
      <c r="D122" s="70">
        <v>8</v>
      </c>
      <c r="E122" s="70">
        <v>3</v>
      </c>
      <c r="F122" s="70"/>
      <c r="G122" s="16">
        <f xml:space="preserve"> (3*D122+2*E122+F122)/G117</f>
        <v>2.7272727272727271</v>
      </c>
      <c r="N122" s="16">
        <v>4</v>
      </c>
      <c r="O122" s="70"/>
      <c r="P122" s="70"/>
      <c r="Q122" s="70"/>
      <c r="R122" s="70"/>
      <c r="S122" s="70"/>
      <c r="T122" s="16">
        <f xml:space="preserve"> (3*Q122+2*R122+S122)/G117</f>
        <v>0</v>
      </c>
    </row>
    <row r="123" spans="1:20" ht="30" x14ac:dyDescent="0.25">
      <c r="A123" s="16">
        <v>5</v>
      </c>
      <c r="B123" s="81" t="s">
        <v>79</v>
      </c>
      <c r="C123" s="70">
        <v>5</v>
      </c>
      <c r="D123" s="70">
        <v>10</v>
      </c>
      <c r="E123" s="70">
        <v>1</v>
      </c>
      <c r="F123" s="70"/>
      <c r="G123" s="16">
        <f>(3*D123+2*E123+F123)/G117</f>
        <v>2.9090909090909092</v>
      </c>
      <c r="N123" s="16">
        <v>5</v>
      </c>
      <c r="O123" s="70"/>
      <c r="P123" s="70"/>
      <c r="Q123" s="70"/>
      <c r="R123" s="70"/>
      <c r="S123" s="70"/>
      <c r="T123" s="16">
        <f xml:space="preserve"> (3*Q123+2*R123+S123)/G117</f>
        <v>0</v>
      </c>
    </row>
    <row r="124" spans="1:20" ht="30" x14ac:dyDescent="0.25">
      <c r="A124" s="16">
        <v>6</v>
      </c>
      <c r="B124" s="81" t="s">
        <v>84</v>
      </c>
      <c r="C124" s="70">
        <v>1</v>
      </c>
      <c r="D124" s="70">
        <v>8</v>
      </c>
      <c r="E124" s="70">
        <v>3</v>
      </c>
      <c r="F124" s="70"/>
      <c r="G124" s="16">
        <f xml:space="preserve"> (3*D124+2*E124+F124)/G117</f>
        <v>2.7272727272727271</v>
      </c>
      <c r="N124" s="16">
        <v>6</v>
      </c>
      <c r="O124" s="70"/>
      <c r="P124" s="70"/>
      <c r="Q124" s="70"/>
      <c r="R124" s="70"/>
      <c r="S124" s="70"/>
      <c r="T124" s="16">
        <f xml:space="preserve"> (3*Q124+2*R124+S124)/G117</f>
        <v>0</v>
      </c>
    </row>
    <row r="125" spans="1:20" ht="30" x14ac:dyDescent="0.25">
      <c r="A125" s="16">
        <v>7</v>
      </c>
      <c r="B125" s="81" t="s">
        <v>122</v>
      </c>
      <c r="C125" s="70">
        <v>2</v>
      </c>
      <c r="D125" s="70">
        <v>8</v>
      </c>
      <c r="E125" s="70">
        <v>3</v>
      </c>
      <c r="F125" s="70"/>
      <c r="G125" s="16">
        <f xml:space="preserve"> (3*D125+2*E125+F125)/G117</f>
        <v>2.7272727272727271</v>
      </c>
      <c r="N125" s="16">
        <v>7</v>
      </c>
      <c r="O125" s="70"/>
      <c r="P125" s="70"/>
      <c r="Q125" s="70"/>
      <c r="R125" s="70"/>
      <c r="S125" s="70"/>
      <c r="T125" s="16">
        <f xml:space="preserve"> (3*Q125+2*R125+S125)/G117</f>
        <v>0</v>
      </c>
    </row>
    <row r="126" spans="1:20" ht="30" x14ac:dyDescent="0.25">
      <c r="A126" s="16">
        <v>8</v>
      </c>
      <c r="B126" s="81" t="s">
        <v>80</v>
      </c>
      <c r="C126" s="70">
        <v>3</v>
      </c>
      <c r="D126" s="70">
        <v>7</v>
      </c>
      <c r="E126" s="70">
        <v>4</v>
      </c>
      <c r="F126" s="70"/>
      <c r="G126" s="16">
        <f xml:space="preserve"> (3*D126+2*E126+F126)/G117</f>
        <v>2.6363636363636362</v>
      </c>
      <c r="N126" s="16">
        <v>8</v>
      </c>
      <c r="O126" s="70"/>
      <c r="P126" s="70"/>
      <c r="Q126" s="70"/>
      <c r="R126" s="70"/>
      <c r="S126" s="70"/>
      <c r="T126" s="16">
        <f xml:space="preserve"> (3*Q126+2*R126+S126)/G117</f>
        <v>0</v>
      </c>
    </row>
    <row r="127" spans="1:20" ht="30" x14ac:dyDescent="0.25">
      <c r="A127" s="16">
        <v>9</v>
      </c>
      <c r="B127" s="81" t="s">
        <v>124</v>
      </c>
      <c r="C127" s="70">
        <v>4</v>
      </c>
      <c r="D127" s="70">
        <v>9</v>
      </c>
      <c r="E127" s="70">
        <v>2</v>
      </c>
      <c r="F127" s="70"/>
      <c r="G127" s="16">
        <f xml:space="preserve"> (3*D127+2*E127+F127)/G117</f>
        <v>2.8181818181818183</v>
      </c>
      <c r="N127" s="16">
        <v>9</v>
      </c>
      <c r="O127" s="70"/>
      <c r="P127" s="70"/>
      <c r="Q127" s="70"/>
      <c r="R127" s="70"/>
      <c r="S127" s="70"/>
      <c r="T127" s="16">
        <f xml:space="preserve"> (3*Q127+2*R127+S127)/G117</f>
        <v>0</v>
      </c>
    </row>
    <row r="128" spans="1:20" ht="30" x14ac:dyDescent="0.25">
      <c r="A128" s="16">
        <v>10</v>
      </c>
      <c r="B128" s="81" t="s">
        <v>123</v>
      </c>
      <c r="C128" s="70">
        <v>5</v>
      </c>
      <c r="D128" s="70">
        <v>7</v>
      </c>
      <c r="E128" s="70">
        <v>4</v>
      </c>
      <c r="F128" s="70"/>
      <c r="G128" s="16">
        <f xml:space="preserve"> (3*D128+2*E128+F128)/G117</f>
        <v>2.6363636363636362</v>
      </c>
      <c r="N128" s="16">
        <v>10</v>
      </c>
      <c r="O128" s="70"/>
      <c r="P128" s="70"/>
      <c r="Q128" s="70"/>
      <c r="R128" s="70"/>
      <c r="S128" s="70"/>
      <c r="T128" s="16">
        <f xml:space="preserve"> (3*Q128+2*R128+S128)/G117</f>
        <v>0</v>
      </c>
    </row>
    <row r="131" spans="1:24" x14ac:dyDescent="0.25">
      <c r="D131" s="88"/>
      <c r="E131" s="88"/>
    </row>
    <row r="132" spans="1:24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8"/>
    </row>
    <row r="133" spans="1:24" ht="16.5" thickBot="1" x14ac:dyDescent="0.3">
      <c r="A133" s="19"/>
      <c r="B133" s="19"/>
      <c r="C133" s="19"/>
      <c r="D133" s="19"/>
      <c r="E133" s="19"/>
      <c r="F133" s="19"/>
      <c r="G133" s="20"/>
      <c r="H133" s="20"/>
      <c r="I133" s="19"/>
      <c r="J133" s="19"/>
      <c r="K133" s="19"/>
      <c r="L133" s="21"/>
    </row>
    <row r="134" spans="1:24" ht="19.5" thickBot="1" x14ac:dyDescent="0.35">
      <c r="A134" s="19"/>
      <c r="B134" s="89" t="s">
        <v>72</v>
      </c>
      <c r="C134" s="90"/>
      <c r="D134" s="90"/>
      <c r="E134" s="90"/>
      <c r="F134" s="90"/>
      <c r="G134" s="90"/>
      <c r="H134" s="90"/>
      <c r="I134" s="90"/>
      <c r="J134" s="90"/>
      <c r="K134" s="90"/>
      <c r="L134" s="91"/>
      <c r="O134" s="92" t="s">
        <v>73</v>
      </c>
      <c r="P134" s="93"/>
      <c r="Q134" s="93"/>
      <c r="R134" s="93"/>
      <c r="S134" s="93"/>
      <c r="T134" s="94"/>
      <c r="U134" s="19"/>
      <c r="V134" s="19"/>
      <c r="W134" s="19"/>
      <c r="X134" s="21"/>
    </row>
    <row r="135" spans="1:24" x14ac:dyDescent="0.25">
      <c r="A135" s="19"/>
      <c r="B135" s="22"/>
      <c r="C135" s="23" t="s">
        <v>11</v>
      </c>
      <c r="D135" s="23" t="s">
        <v>12</v>
      </c>
      <c r="E135" s="23" t="s">
        <v>13</v>
      </c>
      <c r="F135" s="23" t="s">
        <v>14</v>
      </c>
      <c r="G135" s="23" t="s">
        <v>15</v>
      </c>
      <c r="H135" s="23" t="s">
        <v>16</v>
      </c>
      <c r="I135" s="23" t="s">
        <v>17</v>
      </c>
      <c r="J135" s="23" t="s">
        <v>18</v>
      </c>
      <c r="K135" s="23" t="s">
        <v>19</v>
      </c>
      <c r="L135" s="24" t="s">
        <v>20</v>
      </c>
      <c r="N135" s="19"/>
      <c r="O135" s="25"/>
      <c r="P135" s="26" t="s">
        <v>21</v>
      </c>
      <c r="Q135" s="26" t="s">
        <v>22</v>
      </c>
      <c r="R135" s="26" t="s">
        <v>23</v>
      </c>
      <c r="S135" s="26" t="s">
        <v>24</v>
      </c>
      <c r="T135" s="27" t="s">
        <v>25</v>
      </c>
    </row>
    <row r="136" spans="1:24" x14ac:dyDescent="0.25">
      <c r="A136" s="19"/>
      <c r="B136" s="28" t="s">
        <v>0</v>
      </c>
      <c r="C136" s="6" t="s">
        <v>58</v>
      </c>
      <c r="D136" s="6"/>
      <c r="E136" s="6"/>
      <c r="F136" s="6"/>
      <c r="G136" s="6"/>
      <c r="H136" s="6"/>
      <c r="I136" s="6"/>
      <c r="J136" s="6"/>
      <c r="K136" s="6"/>
      <c r="L136" s="29"/>
      <c r="N136" s="19"/>
      <c r="O136" s="28" t="s">
        <v>0</v>
      </c>
      <c r="P136" s="6"/>
      <c r="Q136" s="6"/>
      <c r="R136" s="6"/>
      <c r="S136" s="6"/>
      <c r="T136" s="29"/>
    </row>
    <row r="137" spans="1:24" x14ac:dyDescent="0.25">
      <c r="A137" s="19"/>
      <c r="B137" s="28" t="s">
        <v>1</v>
      </c>
      <c r="C137" s="6"/>
      <c r="D137" s="6" t="s">
        <v>58</v>
      </c>
      <c r="E137" s="6"/>
      <c r="F137" s="6"/>
      <c r="G137" s="6"/>
      <c r="H137" s="6"/>
      <c r="I137" s="6"/>
      <c r="J137" s="6"/>
      <c r="K137" s="6"/>
      <c r="L137" s="29"/>
      <c r="N137" s="19"/>
      <c r="O137" s="28" t="s">
        <v>1</v>
      </c>
      <c r="P137" s="6"/>
      <c r="Q137" s="6"/>
      <c r="R137" s="6"/>
      <c r="S137" s="6"/>
      <c r="T137" s="29"/>
    </row>
    <row r="138" spans="1:24" x14ac:dyDescent="0.25">
      <c r="A138" s="19"/>
      <c r="B138" s="28" t="s">
        <v>2</v>
      </c>
      <c r="C138" s="6"/>
      <c r="D138" s="6"/>
      <c r="E138" s="6" t="s">
        <v>58</v>
      </c>
      <c r="F138" s="6"/>
      <c r="G138" s="6"/>
      <c r="H138" s="6"/>
      <c r="I138" s="6"/>
      <c r="J138" s="6"/>
      <c r="K138" s="6"/>
      <c r="L138" s="30"/>
      <c r="N138" s="19"/>
      <c r="O138" s="28" t="s">
        <v>2</v>
      </c>
      <c r="P138" s="6"/>
      <c r="Q138" s="6"/>
      <c r="R138" s="6"/>
      <c r="S138" s="6"/>
      <c r="T138" s="29"/>
    </row>
    <row r="139" spans="1:24" x14ac:dyDescent="0.25">
      <c r="A139" s="19"/>
      <c r="B139" s="28" t="s">
        <v>3</v>
      </c>
      <c r="C139" s="6"/>
      <c r="D139" s="6"/>
      <c r="E139" s="6"/>
      <c r="F139" s="6" t="s">
        <v>58</v>
      </c>
      <c r="G139" s="6"/>
      <c r="H139" s="6"/>
      <c r="I139" s="6"/>
      <c r="J139" s="6"/>
      <c r="K139" s="6"/>
      <c r="L139" s="30"/>
      <c r="N139" s="19"/>
      <c r="O139" s="28" t="s">
        <v>3</v>
      </c>
      <c r="P139" s="6"/>
      <c r="Q139" s="6"/>
      <c r="R139" s="6"/>
      <c r="S139" s="6"/>
      <c r="T139" s="29"/>
    </row>
    <row r="140" spans="1:24" x14ac:dyDescent="0.25">
      <c r="A140" s="19"/>
      <c r="B140" s="28" t="s">
        <v>4</v>
      </c>
      <c r="C140" s="6"/>
      <c r="D140" s="6"/>
      <c r="E140" s="6"/>
      <c r="F140" s="6"/>
      <c r="G140" s="6" t="s">
        <v>58</v>
      </c>
      <c r="H140" s="6"/>
      <c r="I140" s="6"/>
      <c r="J140" s="6"/>
      <c r="K140" s="6"/>
      <c r="L140" s="30"/>
      <c r="N140" s="19"/>
      <c r="O140" s="28" t="s">
        <v>4</v>
      </c>
      <c r="P140" s="6"/>
      <c r="Q140" s="6"/>
      <c r="R140" s="6"/>
      <c r="S140" s="6"/>
      <c r="T140" s="29"/>
    </row>
    <row r="141" spans="1:24" x14ac:dyDescent="0.25">
      <c r="A141" s="19"/>
      <c r="B141" s="28" t="s">
        <v>5</v>
      </c>
      <c r="C141" s="6" t="s">
        <v>58</v>
      </c>
      <c r="D141" s="6"/>
      <c r="E141" s="6"/>
      <c r="F141" s="6"/>
      <c r="G141" s="6"/>
      <c r="H141" s="6"/>
      <c r="I141" s="6"/>
      <c r="J141" s="6"/>
      <c r="K141" s="6"/>
      <c r="L141" s="30"/>
      <c r="N141" s="19"/>
      <c r="O141" s="28" t="s">
        <v>5</v>
      </c>
      <c r="P141" s="6"/>
      <c r="Q141" s="6"/>
      <c r="R141" s="6"/>
      <c r="S141" s="6"/>
      <c r="T141" s="29"/>
    </row>
    <row r="142" spans="1:24" x14ac:dyDescent="0.25">
      <c r="A142" s="19"/>
      <c r="B142" s="28" t="s">
        <v>6</v>
      </c>
      <c r="C142" s="6"/>
      <c r="D142" s="6" t="s">
        <v>58</v>
      </c>
      <c r="E142" s="6"/>
      <c r="F142" s="6"/>
      <c r="G142" s="6"/>
      <c r="H142" s="6"/>
      <c r="I142" s="6"/>
      <c r="J142" s="6"/>
      <c r="K142" s="6"/>
      <c r="L142" s="30"/>
      <c r="N142" s="19"/>
      <c r="O142" s="28" t="s">
        <v>6</v>
      </c>
      <c r="P142" s="6"/>
      <c r="Q142" s="6"/>
      <c r="R142" s="6"/>
      <c r="S142" s="6"/>
      <c r="T142" s="29"/>
    </row>
    <row r="143" spans="1:24" x14ac:dyDescent="0.25">
      <c r="A143" s="19"/>
      <c r="B143" s="28" t="s">
        <v>7</v>
      </c>
      <c r="C143" s="6"/>
      <c r="D143" s="6"/>
      <c r="E143" s="6" t="s">
        <v>58</v>
      </c>
      <c r="F143" s="6"/>
      <c r="G143" s="6"/>
      <c r="H143" s="6"/>
      <c r="I143" s="6"/>
      <c r="J143" s="6"/>
      <c r="K143" s="6"/>
      <c r="L143" s="30"/>
      <c r="N143" s="19"/>
      <c r="O143" s="28" t="s">
        <v>7</v>
      </c>
      <c r="P143" s="6"/>
      <c r="Q143" s="6"/>
      <c r="R143" s="6"/>
      <c r="S143" s="6"/>
      <c r="T143" s="29"/>
    </row>
    <row r="144" spans="1:24" x14ac:dyDescent="0.25">
      <c r="A144" s="19"/>
      <c r="B144" s="28" t="s">
        <v>8</v>
      </c>
      <c r="C144" s="6"/>
      <c r="D144" s="6"/>
      <c r="E144" s="6"/>
      <c r="F144" s="6" t="s">
        <v>58</v>
      </c>
      <c r="G144" s="6"/>
      <c r="H144" s="6"/>
      <c r="I144" s="6"/>
      <c r="J144" s="6"/>
      <c r="K144" s="6"/>
      <c r="L144" s="30"/>
      <c r="N144" s="19"/>
      <c r="O144" s="28" t="s">
        <v>8</v>
      </c>
      <c r="P144" s="6"/>
      <c r="Q144" s="6"/>
      <c r="R144" s="6"/>
      <c r="S144" s="6"/>
      <c r="T144" s="29"/>
    </row>
    <row r="145" spans="1:25" ht="15.75" thickBot="1" x14ac:dyDescent="0.3">
      <c r="A145" s="19"/>
      <c r="B145" s="28" t="s">
        <v>9</v>
      </c>
      <c r="C145" s="6"/>
      <c r="D145" s="6"/>
      <c r="E145" s="6"/>
      <c r="F145" s="6"/>
      <c r="G145" s="6" t="s">
        <v>58</v>
      </c>
      <c r="H145" s="6"/>
      <c r="I145" s="6"/>
      <c r="J145" s="6"/>
      <c r="K145" s="6"/>
      <c r="L145" s="29"/>
      <c r="N145" s="19"/>
      <c r="O145" s="31" t="s">
        <v>9</v>
      </c>
      <c r="P145" s="32"/>
      <c r="Q145" s="32"/>
      <c r="R145" s="32"/>
      <c r="S145" s="32"/>
      <c r="T145" s="33"/>
    </row>
    <row r="146" spans="1:25" ht="15.75" thickBot="1" x14ac:dyDescent="0.3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21"/>
      <c r="N146" s="19"/>
      <c r="O146" s="19"/>
      <c r="P146" s="19"/>
      <c r="Q146" s="19"/>
      <c r="R146" s="19"/>
      <c r="S146" s="19"/>
      <c r="T146" s="19"/>
    </row>
    <row r="147" spans="1:25" ht="18.75" x14ac:dyDescent="0.3">
      <c r="A147" s="17"/>
      <c r="B147" s="95" t="s">
        <v>74</v>
      </c>
      <c r="C147" s="96"/>
      <c r="D147" s="96"/>
      <c r="E147" s="96"/>
      <c r="F147" s="96"/>
      <c r="G147" s="96"/>
      <c r="H147" s="96"/>
      <c r="I147" s="96"/>
      <c r="J147" s="96"/>
      <c r="K147" s="96"/>
      <c r="L147" s="97"/>
      <c r="O147" s="95" t="s">
        <v>75</v>
      </c>
      <c r="P147" s="98"/>
      <c r="Q147" s="98"/>
      <c r="R147" s="98"/>
      <c r="S147" s="98"/>
      <c r="T147" s="99"/>
      <c r="U147" s="19"/>
      <c r="V147" s="19"/>
      <c r="W147" s="19"/>
      <c r="X147" s="19"/>
      <c r="Y147" s="21"/>
    </row>
    <row r="148" spans="1:25" s="42" customFormat="1" x14ac:dyDescent="0.25">
      <c r="A148" s="40"/>
      <c r="B148" s="43"/>
      <c r="C148" s="44" t="s">
        <v>11</v>
      </c>
      <c r="D148" s="44" t="s">
        <v>12</v>
      </c>
      <c r="E148" s="44" t="s">
        <v>13</v>
      </c>
      <c r="F148" s="44" t="s">
        <v>14</v>
      </c>
      <c r="G148" s="44" t="s">
        <v>15</v>
      </c>
      <c r="H148" s="44" t="s">
        <v>16</v>
      </c>
      <c r="I148" s="44" t="s">
        <v>17</v>
      </c>
      <c r="J148" s="44" t="s">
        <v>18</v>
      </c>
      <c r="K148" s="44" t="s">
        <v>19</v>
      </c>
      <c r="L148" s="45" t="s">
        <v>20</v>
      </c>
      <c r="N148" s="41"/>
      <c r="O148" s="43"/>
      <c r="P148" s="44" t="s">
        <v>21</v>
      </c>
      <c r="Q148" s="44" t="s">
        <v>22</v>
      </c>
      <c r="R148" s="44" t="s">
        <v>23</v>
      </c>
      <c r="S148" s="44" t="s">
        <v>24</v>
      </c>
      <c r="T148" s="52" t="s">
        <v>25</v>
      </c>
    </row>
    <row r="149" spans="1:25" s="42" customFormat="1" ht="15" customHeight="1" x14ac:dyDescent="0.25">
      <c r="A149" s="40"/>
      <c r="B149" s="46" t="s">
        <v>0</v>
      </c>
      <c r="C149" s="47">
        <f>IF(C136="Y",G119,0)</f>
        <v>2.7272727272727271</v>
      </c>
      <c r="D149" s="47">
        <f>IF(D136="Y",G119,0)</f>
        <v>0</v>
      </c>
      <c r="E149" s="47">
        <f>IF(E136="Y",G119,0)</f>
        <v>0</v>
      </c>
      <c r="F149" s="47">
        <f>IF(F136="Y",G119,0)</f>
        <v>0</v>
      </c>
      <c r="G149" s="47">
        <f>IF(G136="Y",G119,0)</f>
        <v>0</v>
      </c>
      <c r="H149" s="47">
        <f>IF(H136="Y",G119,0)</f>
        <v>0</v>
      </c>
      <c r="I149" s="47">
        <f>IF(I136="Y",G119,0)</f>
        <v>0</v>
      </c>
      <c r="J149" s="47">
        <f>IF(J136="Y",G119,0)</f>
        <v>0</v>
      </c>
      <c r="K149" s="47">
        <f>IF(K136="Y",G119,0)</f>
        <v>0</v>
      </c>
      <c r="L149" s="48">
        <f>IF(L136="Y",G119,0)</f>
        <v>0</v>
      </c>
      <c r="N149" s="40"/>
      <c r="O149" s="46" t="s">
        <v>0</v>
      </c>
      <c r="P149" s="47">
        <f>IF(P136="Y",T119,0)</f>
        <v>0</v>
      </c>
      <c r="Q149" s="47">
        <f>IF(Q136="Y",T119,0)</f>
        <v>0</v>
      </c>
      <c r="R149" s="47">
        <f>IF(R136="Y",T119,0)</f>
        <v>0</v>
      </c>
      <c r="S149" s="47">
        <f>IF(S136="Y",T119,0)</f>
        <v>0</v>
      </c>
      <c r="T149" s="47">
        <f>IF(T136="Y",T119,0)</f>
        <v>0</v>
      </c>
    </row>
    <row r="150" spans="1:25" s="42" customFormat="1" ht="15" customHeight="1" x14ac:dyDescent="0.25">
      <c r="A150" s="40"/>
      <c r="B150" s="46" t="s">
        <v>1</v>
      </c>
      <c r="C150" s="47">
        <f t="shared" ref="C150:C151" si="8">IF(C137="Y",G120,0)</f>
        <v>0</v>
      </c>
      <c r="D150" s="47">
        <f>IF(D137="Y",G120,0)</f>
        <v>2.6363636363636362</v>
      </c>
      <c r="E150" s="47">
        <f>IF(E137="Y",G120,0)</f>
        <v>0</v>
      </c>
      <c r="F150" s="47">
        <f>IF(F137="Y",G120,0)</f>
        <v>0</v>
      </c>
      <c r="G150" s="47">
        <f>IF(G137="Y",G120,0)</f>
        <v>0</v>
      </c>
      <c r="H150" s="47">
        <f>IF(H137="Y",G120,0)</f>
        <v>0</v>
      </c>
      <c r="I150" s="47">
        <f>IF(I137="Y",G120,0)</f>
        <v>0</v>
      </c>
      <c r="J150" s="47">
        <f>IF(J137="Y",G120,0)</f>
        <v>0</v>
      </c>
      <c r="K150" s="47">
        <f>IF(K137="Y",G120,0)</f>
        <v>0</v>
      </c>
      <c r="L150" s="48">
        <f>IF(L137="Y",G120,0)</f>
        <v>0</v>
      </c>
      <c r="N150" s="40"/>
      <c r="O150" s="46" t="s">
        <v>1</v>
      </c>
      <c r="P150" s="47">
        <f t="shared" ref="P150:P158" si="9">IF(P137="Y",T120,0)</f>
        <v>0</v>
      </c>
      <c r="Q150" s="47">
        <f>IF(Q137="Y",T120,0)</f>
        <v>0</v>
      </c>
      <c r="R150" s="47">
        <f>IF(R137="Y",T120,0)</f>
        <v>0</v>
      </c>
      <c r="S150" s="47">
        <f>IF(S137="Y",T120,0)</f>
        <v>0</v>
      </c>
      <c r="T150" s="47">
        <f>IF(T137="Y",T120,0)</f>
        <v>0</v>
      </c>
    </row>
    <row r="151" spans="1:25" s="42" customFormat="1" x14ac:dyDescent="0.25">
      <c r="A151" s="40"/>
      <c r="B151" s="46" t="s">
        <v>2</v>
      </c>
      <c r="C151" s="47">
        <f t="shared" si="8"/>
        <v>0</v>
      </c>
      <c r="D151" s="47">
        <f>IF(D138="Y",G121,0)</f>
        <v>0</v>
      </c>
      <c r="E151" s="47">
        <f>IF(E138="Y",G121,0)</f>
        <v>2.8181818181818183</v>
      </c>
      <c r="F151" s="47">
        <f>IF(F138="Y",G121,0)</f>
        <v>0</v>
      </c>
      <c r="G151" s="47">
        <f>IF(G138="Y",G121,0)</f>
        <v>0</v>
      </c>
      <c r="H151" s="47">
        <f>IF(H138="Y",G121,0)</f>
        <v>0</v>
      </c>
      <c r="I151" s="47">
        <f>IF(I138="Y",G121,0)</f>
        <v>0</v>
      </c>
      <c r="J151" s="47">
        <f>IF(J138="Y",G121,0)</f>
        <v>0</v>
      </c>
      <c r="K151" s="47">
        <f>IF(K138="Y",G121,0)</f>
        <v>0</v>
      </c>
      <c r="L151" s="48">
        <f>IF(L138="Y",G121,0)</f>
        <v>0</v>
      </c>
      <c r="N151" s="40"/>
      <c r="O151" s="46" t="s">
        <v>2</v>
      </c>
      <c r="P151" s="47">
        <f t="shared" si="9"/>
        <v>0</v>
      </c>
      <c r="Q151" s="47">
        <f>IF(Q138="Y",T121,0)</f>
        <v>0</v>
      </c>
      <c r="R151" s="47">
        <f>IF(R138="Y",T121,0)</f>
        <v>0</v>
      </c>
      <c r="S151" s="47">
        <f>IF(S138="Y",T121,0)</f>
        <v>0</v>
      </c>
      <c r="T151" s="47">
        <f>IF(T138="Y",T121,0)</f>
        <v>0</v>
      </c>
    </row>
    <row r="152" spans="1:25" s="42" customFormat="1" x14ac:dyDescent="0.25">
      <c r="A152" s="40"/>
      <c r="B152" s="46" t="s">
        <v>3</v>
      </c>
      <c r="C152" s="47">
        <f t="shared" ref="C152" si="10">IF(C139="Y",G122,0)</f>
        <v>0</v>
      </c>
      <c r="D152" s="47">
        <f>IF(D139="Y",G122,0)</f>
        <v>0</v>
      </c>
      <c r="E152" s="47">
        <f>IF(E139="Y",G122,0)</f>
        <v>0</v>
      </c>
      <c r="F152" s="47">
        <f>IF(F139="Y",G122,0)</f>
        <v>2.7272727272727271</v>
      </c>
      <c r="G152" s="47">
        <f>IF(G139="Y",G122,0)</f>
        <v>0</v>
      </c>
      <c r="H152" s="47">
        <f>IF(H139="Y",G122,0)</f>
        <v>0</v>
      </c>
      <c r="I152" s="47">
        <f>IF(I139="Y",G122,0)</f>
        <v>0</v>
      </c>
      <c r="J152" s="47">
        <f>IF(J139="Y",G122,0)</f>
        <v>0</v>
      </c>
      <c r="K152" s="47">
        <f>IF(K139="Y",G122,0)</f>
        <v>0</v>
      </c>
      <c r="L152" s="48">
        <f>IF(L139="Y",G122,0)</f>
        <v>0</v>
      </c>
      <c r="N152" s="40"/>
      <c r="O152" s="46" t="s">
        <v>3</v>
      </c>
      <c r="P152" s="47">
        <f t="shared" si="9"/>
        <v>0</v>
      </c>
      <c r="Q152" s="47">
        <f>IF(Q139="Y",T122,0)</f>
        <v>0</v>
      </c>
      <c r="R152" s="47">
        <f>IF(R139="Y",T122,0)</f>
        <v>0</v>
      </c>
      <c r="S152" s="47">
        <f>IF(S139="Y",T122,0)</f>
        <v>0</v>
      </c>
      <c r="T152" s="47">
        <f>IF(T139="Y",T122,0)</f>
        <v>0</v>
      </c>
    </row>
    <row r="153" spans="1:25" s="42" customFormat="1" x14ac:dyDescent="0.25">
      <c r="A153" s="40"/>
      <c r="B153" s="46" t="s">
        <v>4</v>
      </c>
      <c r="C153" s="47">
        <f t="shared" ref="C153:C158" si="11">IF(C140="Y",G123,0)</f>
        <v>0</v>
      </c>
      <c r="D153" s="47">
        <f t="shared" ref="D153:D158" si="12">IF(D140="Y",G123,0)</f>
        <v>0</v>
      </c>
      <c r="E153" s="47">
        <f t="shared" ref="E153:E158" si="13">IF(E140="Y",G123,0)</f>
        <v>0</v>
      </c>
      <c r="F153" s="47">
        <f t="shared" ref="F153:F158" si="14">IF(F140="Y",G123,0)</f>
        <v>0</v>
      </c>
      <c r="G153" s="47">
        <f t="shared" ref="G153:G158" si="15">IF(G140="Y",G123,0)</f>
        <v>2.9090909090909092</v>
      </c>
      <c r="H153" s="47">
        <f t="shared" ref="H153:H158" si="16">IF(H140="Y",G123,0)</f>
        <v>0</v>
      </c>
      <c r="I153" s="47">
        <f t="shared" ref="I153:I158" si="17">IF(I140="Y",G123,0)</f>
        <v>0</v>
      </c>
      <c r="J153" s="47">
        <f t="shared" ref="J153:J158" si="18">IF(J140="Y",G123,0)</f>
        <v>0</v>
      </c>
      <c r="K153" s="47">
        <f t="shared" ref="K153:K158" si="19">IF(K140="Y",G123,0)</f>
        <v>0</v>
      </c>
      <c r="L153" s="48">
        <f t="shared" ref="L153:L158" si="20">IF(L140="Y",G123,0)</f>
        <v>0</v>
      </c>
      <c r="N153" s="40"/>
      <c r="O153" s="46" t="s">
        <v>4</v>
      </c>
      <c r="P153" s="47">
        <f t="shared" si="9"/>
        <v>0</v>
      </c>
      <c r="Q153" s="47">
        <f t="shared" ref="Q153:Q158" si="21">IF(Q140="Y",T123,0)</f>
        <v>0</v>
      </c>
      <c r="R153" s="47">
        <f t="shared" ref="R153:R158" si="22">IF(R140="Y",T123,0)</f>
        <v>0</v>
      </c>
      <c r="S153" s="47">
        <f t="shared" ref="S153:S158" si="23">IF(S140="Y",T123,0)</f>
        <v>0</v>
      </c>
      <c r="T153" s="47">
        <f t="shared" ref="T153:T158" si="24">IF(T140="Y",T123,0)</f>
        <v>0</v>
      </c>
    </row>
    <row r="154" spans="1:25" s="42" customFormat="1" x14ac:dyDescent="0.25">
      <c r="B154" s="46" t="s">
        <v>5</v>
      </c>
      <c r="C154" s="47">
        <f t="shared" si="11"/>
        <v>2.7272727272727271</v>
      </c>
      <c r="D154" s="47">
        <f t="shared" si="12"/>
        <v>0</v>
      </c>
      <c r="E154" s="47">
        <f t="shared" si="13"/>
        <v>0</v>
      </c>
      <c r="F154" s="47">
        <f t="shared" si="14"/>
        <v>0</v>
      </c>
      <c r="G154" s="47">
        <f t="shared" si="15"/>
        <v>0</v>
      </c>
      <c r="H154" s="47">
        <f t="shared" si="16"/>
        <v>0</v>
      </c>
      <c r="I154" s="47">
        <f t="shared" si="17"/>
        <v>0</v>
      </c>
      <c r="J154" s="47">
        <f t="shared" si="18"/>
        <v>0</v>
      </c>
      <c r="K154" s="47">
        <f t="shared" si="19"/>
        <v>0</v>
      </c>
      <c r="L154" s="48">
        <f t="shared" si="20"/>
        <v>0</v>
      </c>
      <c r="N154" s="40"/>
      <c r="O154" s="46" t="s">
        <v>5</v>
      </c>
      <c r="P154" s="47">
        <f t="shared" si="9"/>
        <v>0</v>
      </c>
      <c r="Q154" s="47">
        <f t="shared" si="21"/>
        <v>0</v>
      </c>
      <c r="R154" s="47">
        <f t="shared" si="22"/>
        <v>0</v>
      </c>
      <c r="S154" s="47">
        <f t="shared" si="23"/>
        <v>0</v>
      </c>
      <c r="T154" s="47">
        <f t="shared" si="24"/>
        <v>0</v>
      </c>
    </row>
    <row r="155" spans="1:25" s="42" customFormat="1" x14ac:dyDescent="0.25">
      <c r="B155" s="46" t="s">
        <v>6</v>
      </c>
      <c r="C155" s="47">
        <f t="shared" si="11"/>
        <v>0</v>
      </c>
      <c r="D155" s="47">
        <f t="shared" si="12"/>
        <v>2.7272727272727271</v>
      </c>
      <c r="E155" s="47">
        <f t="shared" si="13"/>
        <v>0</v>
      </c>
      <c r="F155" s="47">
        <f t="shared" si="14"/>
        <v>0</v>
      </c>
      <c r="G155" s="47">
        <f t="shared" si="15"/>
        <v>0</v>
      </c>
      <c r="H155" s="47">
        <f t="shared" si="16"/>
        <v>0</v>
      </c>
      <c r="I155" s="47">
        <f t="shared" si="17"/>
        <v>0</v>
      </c>
      <c r="J155" s="47">
        <f t="shared" si="18"/>
        <v>0</v>
      </c>
      <c r="K155" s="47">
        <f t="shared" si="19"/>
        <v>0</v>
      </c>
      <c r="L155" s="48">
        <f t="shared" si="20"/>
        <v>0</v>
      </c>
      <c r="O155" s="46" t="s">
        <v>6</v>
      </c>
      <c r="P155" s="47">
        <f t="shared" si="9"/>
        <v>0</v>
      </c>
      <c r="Q155" s="47">
        <f t="shared" si="21"/>
        <v>0</v>
      </c>
      <c r="R155" s="47">
        <f t="shared" si="22"/>
        <v>0</v>
      </c>
      <c r="S155" s="47">
        <f t="shared" si="23"/>
        <v>0</v>
      </c>
      <c r="T155" s="47">
        <f t="shared" si="24"/>
        <v>0</v>
      </c>
    </row>
    <row r="156" spans="1:25" s="42" customFormat="1" x14ac:dyDescent="0.25">
      <c r="B156" s="46" t="s">
        <v>7</v>
      </c>
      <c r="C156" s="47">
        <f t="shared" si="11"/>
        <v>0</v>
      </c>
      <c r="D156" s="47">
        <f t="shared" si="12"/>
        <v>0</v>
      </c>
      <c r="E156" s="47">
        <f t="shared" si="13"/>
        <v>2.6363636363636362</v>
      </c>
      <c r="F156" s="47">
        <f t="shared" si="14"/>
        <v>0</v>
      </c>
      <c r="G156" s="47">
        <f t="shared" si="15"/>
        <v>0</v>
      </c>
      <c r="H156" s="47">
        <f t="shared" si="16"/>
        <v>0</v>
      </c>
      <c r="I156" s="47">
        <f t="shared" si="17"/>
        <v>0</v>
      </c>
      <c r="J156" s="47">
        <f t="shared" si="18"/>
        <v>0</v>
      </c>
      <c r="K156" s="47">
        <f t="shared" si="19"/>
        <v>0</v>
      </c>
      <c r="L156" s="48">
        <f t="shared" si="20"/>
        <v>0</v>
      </c>
      <c r="O156" s="46" t="s">
        <v>7</v>
      </c>
      <c r="P156" s="47">
        <f t="shared" si="9"/>
        <v>0</v>
      </c>
      <c r="Q156" s="47">
        <f t="shared" si="21"/>
        <v>0</v>
      </c>
      <c r="R156" s="47">
        <f t="shared" si="22"/>
        <v>0</v>
      </c>
      <c r="S156" s="47">
        <f t="shared" si="23"/>
        <v>0</v>
      </c>
      <c r="T156" s="47">
        <f t="shared" si="24"/>
        <v>0</v>
      </c>
    </row>
    <row r="157" spans="1:25" s="42" customFormat="1" x14ac:dyDescent="0.25">
      <c r="B157" s="46" t="s">
        <v>8</v>
      </c>
      <c r="C157" s="47">
        <f t="shared" si="11"/>
        <v>0</v>
      </c>
      <c r="D157" s="47">
        <f t="shared" si="12"/>
        <v>0</v>
      </c>
      <c r="E157" s="47">
        <f t="shared" si="13"/>
        <v>0</v>
      </c>
      <c r="F157" s="47">
        <f t="shared" si="14"/>
        <v>2.8181818181818183</v>
      </c>
      <c r="G157" s="47">
        <f t="shared" si="15"/>
        <v>0</v>
      </c>
      <c r="H157" s="47">
        <f t="shared" si="16"/>
        <v>0</v>
      </c>
      <c r="I157" s="47">
        <f t="shared" si="17"/>
        <v>0</v>
      </c>
      <c r="J157" s="47">
        <f t="shared" si="18"/>
        <v>0</v>
      </c>
      <c r="K157" s="47">
        <f t="shared" si="19"/>
        <v>0</v>
      </c>
      <c r="L157" s="48">
        <f t="shared" si="20"/>
        <v>0</v>
      </c>
      <c r="O157" s="46" t="s">
        <v>8</v>
      </c>
      <c r="P157" s="47">
        <f t="shared" si="9"/>
        <v>0</v>
      </c>
      <c r="Q157" s="47">
        <f t="shared" si="21"/>
        <v>0</v>
      </c>
      <c r="R157" s="47">
        <f t="shared" si="22"/>
        <v>0</v>
      </c>
      <c r="S157" s="47">
        <f t="shared" si="23"/>
        <v>0</v>
      </c>
      <c r="T157" s="47">
        <f t="shared" si="24"/>
        <v>0</v>
      </c>
    </row>
    <row r="158" spans="1:25" s="42" customFormat="1" x14ac:dyDescent="0.25">
      <c r="B158" s="46" t="s">
        <v>9</v>
      </c>
      <c r="C158" s="47">
        <f t="shared" si="11"/>
        <v>0</v>
      </c>
      <c r="D158" s="47">
        <f t="shared" si="12"/>
        <v>0</v>
      </c>
      <c r="E158" s="47">
        <f t="shared" si="13"/>
        <v>0</v>
      </c>
      <c r="F158" s="47">
        <f t="shared" si="14"/>
        <v>0</v>
      </c>
      <c r="G158" s="47">
        <f t="shared" si="15"/>
        <v>2.6363636363636362</v>
      </c>
      <c r="H158" s="47">
        <f t="shared" si="16"/>
        <v>0</v>
      </c>
      <c r="I158" s="47">
        <f t="shared" si="17"/>
        <v>0</v>
      </c>
      <c r="J158" s="47">
        <f t="shared" si="18"/>
        <v>0</v>
      </c>
      <c r="K158" s="47">
        <f t="shared" si="19"/>
        <v>0</v>
      </c>
      <c r="L158" s="48">
        <f t="shared" si="20"/>
        <v>0</v>
      </c>
      <c r="O158" s="46" t="s">
        <v>9</v>
      </c>
      <c r="P158" s="47">
        <f t="shared" si="9"/>
        <v>0</v>
      </c>
      <c r="Q158" s="47">
        <f t="shared" si="21"/>
        <v>0</v>
      </c>
      <c r="R158" s="47">
        <f t="shared" si="22"/>
        <v>0</v>
      </c>
      <c r="S158" s="47">
        <f t="shared" si="23"/>
        <v>0</v>
      </c>
      <c r="T158" s="47">
        <f t="shared" si="24"/>
        <v>0</v>
      </c>
    </row>
    <row r="159" spans="1:25" s="42" customFormat="1" ht="15.75" thickBot="1" x14ac:dyDescent="0.3">
      <c r="B159" s="49" t="s">
        <v>10</v>
      </c>
      <c r="C159" s="50">
        <f>AVERAGEIF(C149:C158,"&gt;0")</f>
        <v>2.7272727272727271</v>
      </c>
      <c r="D159" s="50">
        <f t="shared" ref="D159:L159" si="25">AVERAGEIF(D149:D158,"&gt;0")</f>
        <v>2.6818181818181817</v>
      </c>
      <c r="E159" s="50">
        <f t="shared" si="25"/>
        <v>2.7272727272727275</v>
      </c>
      <c r="F159" s="50">
        <f t="shared" si="25"/>
        <v>2.7727272727272725</v>
      </c>
      <c r="G159" s="50">
        <f t="shared" si="25"/>
        <v>2.7727272727272725</v>
      </c>
      <c r="H159" s="50" t="e">
        <f t="shared" si="25"/>
        <v>#DIV/0!</v>
      </c>
      <c r="I159" s="50" t="e">
        <f t="shared" si="25"/>
        <v>#DIV/0!</v>
      </c>
      <c r="J159" s="50" t="e">
        <f t="shared" si="25"/>
        <v>#DIV/0!</v>
      </c>
      <c r="K159" s="50" t="e">
        <f t="shared" si="25"/>
        <v>#DIV/0!</v>
      </c>
      <c r="L159" s="51" t="e">
        <f t="shared" si="25"/>
        <v>#DIV/0!</v>
      </c>
      <c r="O159" s="49" t="s">
        <v>10</v>
      </c>
      <c r="P159" s="50" t="e">
        <f>AVERAGEIF(P149:P158,"&gt;0")</f>
        <v>#DIV/0!</v>
      </c>
      <c r="Q159" s="50" t="e">
        <f t="shared" ref="Q159" si="26">AVERAGEIF(Q149:Q158,"&gt;0")</f>
        <v>#DIV/0!</v>
      </c>
      <c r="R159" s="50" t="e">
        <f t="shared" ref="R159" si="27">AVERAGEIF(R149:R158,"&gt;0")</f>
        <v>#DIV/0!</v>
      </c>
      <c r="S159" s="50" t="e">
        <f t="shared" ref="S159" si="28">AVERAGEIF(S149:S158,"&gt;0")</f>
        <v>#DIV/0!</v>
      </c>
      <c r="T159" s="50" t="e">
        <f t="shared" ref="T159" si="29">AVERAGEIF(T149:T158,"&gt;0")</f>
        <v>#DIV/0!</v>
      </c>
    </row>
    <row r="161" spans="1:21" x14ac:dyDescent="0.25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21"/>
    </row>
    <row r="164" spans="1:21" s="34" customFormat="1" ht="26.25" x14ac:dyDescent="0.4">
      <c r="A164" s="103" t="s">
        <v>49</v>
      </c>
      <c r="B164" s="103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</row>
    <row r="165" spans="1:21" ht="18.75" x14ac:dyDescent="0.3">
      <c r="A165" s="104" t="s">
        <v>60</v>
      </c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</row>
    <row r="166" spans="1:21" x14ac:dyDescent="0.25">
      <c r="A166" s="11"/>
      <c r="B166" s="11"/>
      <c r="C166" s="11"/>
      <c r="D166" s="11"/>
      <c r="E166" s="11"/>
      <c r="F166" s="11" t="s">
        <v>61</v>
      </c>
      <c r="G166" s="75">
        <v>7</v>
      </c>
      <c r="H166" s="13"/>
      <c r="I166" s="13"/>
      <c r="J166" s="13"/>
      <c r="K166" s="13"/>
      <c r="L166" s="13"/>
      <c r="M166" s="13"/>
      <c r="N166" s="13"/>
      <c r="O166" s="13"/>
      <c r="P166" s="13"/>
      <c r="Q166" s="13"/>
    </row>
    <row r="167" spans="1:21" s="12" customFormat="1" x14ac:dyDescent="0.25">
      <c r="A167" s="35" t="s">
        <v>43</v>
      </c>
      <c r="B167" s="35" t="s">
        <v>50</v>
      </c>
      <c r="C167" s="35" t="s">
        <v>51</v>
      </c>
      <c r="D167" s="35" t="s">
        <v>53</v>
      </c>
      <c r="E167" s="35" t="s">
        <v>54</v>
      </c>
      <c r="F167" s="35" t="s">
        <v>55</v>
      </c>
      <c r="G167" s="35" t="s">
        <v>57</v>
      </c>
      <c r="H167" s="36"/>
      <c r="I167" s="36"/>
      <c r="J167" s="36"/>
      <c r="K167" s="36"/>
      <c r="L167" s="36"/>
      <c r="M167" s="36"/>
      <c r="N167" s="35" t="s">
        <v>43</v>
      </c>
      <c r="O167" s="35" t="s">
        <v>50</v>
      </c>
      <c r="P167" s="35" t="s">
        <v>52</v>
      </c>
      <c r="Q167" s="35" t="s">
        <v>53</v>
      </c>
      <c r="R167" s="35" t="s">
        <v>54</v>
      </c>
      <c r="S167" s="35" t="s">
        <v>55</v>
      </c>
      <c r="T167" s="35" t="s">
        <v>57</v>
      </c>
      <c r="U167" s="36"/>
    </row>
    <row r="168" spans="1:21" x14ac:dyDescent="0.25">
      <c r="A168" s="16">
        <v>1</v>
      </c>
      <c r="B168" s="76" t="s">
        <v>81</v>
      </c>
      <c r="C168" s="70"/>
      <c r="D168" s="70">
        <v>6</v>
      </c>
      <c r="E168" s="70">
        <v>1</v>
      </c>
      <c r="F168" s="70"/>
      <c r="G168" s="16">
        <f xml:space="preserve"> (3*D168+2*E168+F168)/G166</f>
        <v>2.8571428571428572</v>
      </c>
      <c r="N168" s="16">
        <v>1</v>
      </c>
      <c r="O168" s="70"/>
      <c r="P168" s="70"/>
      <c r="Q168" s="70"/>
      <c r="R168" s="70"/>
      <c r="S168" s="70"/>
      <c r="T168" s="16">
        <f xml:space="preserve"> (3*Q168+2*R168+S168)/G166</f>
        <v>0</v>
      </c>
    </row>
    <row r="169" spans="1:21" x14ac:dyDescent="0.25">
      <c r="A169" s="16">
        <v>2</v>
      </c>
      <c r="B169" s="76" t="s">
        <v>76</v>
      </c>
      <c r="C169" s="70"/>
      <c r="D169" s="70">
        <v>6</v>
      </c>
      <c r="E169" s="70">
        <v>1</v>
      </c>
      <c r="F169" s="70"/>
      <c r="G169" s="16">
        <f xml:space="preserve"> (3*D169+2*E169+F169)/G166</f>
        <v>2.8571428571428572</v>
      </c>
      <c r="N169" s="16">
        <v>2</v>
      </c>
      <c r="O169" s="70"/>
      <c r="P169" s="70"/>
      <c r="Q169" s="70"/>
      <c r="R169" s="70"/>
      <c r="S169" s="70"/>
      <c r="T169" s="16">
        <f xml:space="preserve"> (3*Q169+2*R169+S169)/G166</f>
        <v>0</v>
      </c>
    </row>
    <row r="170" spans="1:21" x14ac:dyDescent="0.25">
      <c r="A170" s="16">
        <v>3</v>
      </c>
      <c r="B170" s="76" t="s">
        <v>82</v>
      </c>
      <c r="C170" s="70"/>
      <c r="D170" s="70">
        <v>7</v>
      </c>
      <c r="E170" s="70"/>
      <c r="F170" s="70"/>
      <c r="G170" s="16">
        <f xml:space="preserve"> (3*D170+2*E170+F170)/G166</f>
        <v>3</v>
      </c>
      <c r="N170" s="16">
        <v>3</v>
      </c>
      <c r="O170" s="70"/>
      <c r="P170" s="70"/>
      <c r="Q170" s="70"/>
      <c r="R170" s="70"/>
      <c r="S170" s="70"/>
      <c r="T170" s="16">
        <f xml:space="preserve"> (3*Q170+2*R170+S170)/G166</f>
        <v>0</v>
      </c>
    </row>
    <row r="171" spans="1:21" x14ac:dyDescent="0.25">
      <c r="A171" s="16">
        <v>4</v>
      </c>
      <c r="B171" s="76" t="s">
        <v>83</v>
      </c>
      <c r="C171" s="70"/>
      <c r="D171" s="70">
        <v>5</v>
      </c>
      <c r="E171" s="70">
        <v>2</v>
      </c>
      <c r="F171" s="70"/>
      <c r="G171" s="16">
        <f xml:space="preserve"> (3*D171+2*E171+F171)/G166</f>
        <v>2.7142857142857144</v>
      </c>
      <c r="N171" s="16">
        <v>4</v>
      </c>
      <c r="O171" s="70"/>
      <c r="P171" s="70"/>
      <c r="Q171" s="70"/>
      <c r="R171" s="70"/>
      <c r="S171" s="70"/>
      <c r="T171" s="16">
        <f xml:space="preserve"> (3*Q171+2*R171+S171)/G166</f>
        <v>0</v>
      </c>
    </row>
    <row r="172" spans="1:21" x14ac:dyDescent="0.25">
      <c r="A172" s="16">
        <v>5</v>
      </c>
      <c r="B172" s="76" t="s">
        <v>79</v>
      </c>
      <c r="C172" s="70"/>
      <c r="D172" s="70">
        <v>7</v>
      </c>
      <c r="E172" s="70"/>
      <c r="F172" s="70"/>
      <c r="G172" s="16">
        <f>(3*D172+2*E172+F172)/G166</f>
        <v>3</v>
      </c>
      <c r="N172" s="16">
        <v>5</v>
      </c>
      <c r="O172" s="70"/>
      <c r="P172" s="70"/>
      <c r="Q172" s="70"/>
      <c r="R172" s="70"/>
      <c r="S172" s="70"/>
      <c r="T172" s="16">
        <f xml:space="preserve"> (3*Q172+2*R172+S172)/G166</f>
        <v>0</v>
      </c>
    </row>
    <row r="173" spans="1:21" x14ac:dyDescent="0.25">
      <c r="A173" s="16">
        <v>6</v>
      </c>
      <c r="B173" s="76" t="s">
        <v>85</v>
      </c>
      <c r="C173" s="70"/>
      <c r="D173" s="70">
        <v>6</v>
      </c>
      <c r="E173" s="70">
        <v>1</v>
      </c>
      <c r="F173" s="70"/>
      <c r="G173" s="16">
        <f xml:space="preserve"> (3*D173+2*E173+F173)/G166</f>
        <v>2.8571428571428572</v>
      </c>
      <c r="N173" s="16">
        <v>6</v>
      </c>
      <c r="O173" s="70"/>
      <c r="P173" s="70"/>
      <c r="Q173" s="70"/>
      <c r="R173" s="70"/>
      <c r="S173" s="70"/>
      <c r="T173" s="16">
        <f xml:space="preserve"> (3*Q173+2*R173+S173)/G166</f>
        <v>0</v>
      </c>
    </row>
    <row r="174" spans="1:21" x14ac:dyDescent="0.25">
      <c r="A174" s="16">
        <v>7</v>
      </c>
      <c r="B174" s="76" t="s">
        <v>86</v>
      </c>
      <c r="C174" s="70"/>
      <c r="D174" s="70">
        <v>7</v>
      </c>
      <c r="E174" s="70"/>
      <c r="F174" s="70"/>
      <c r="G174" s="16">
        <f xml:space="preserve"> (3*D174+2*E174+F174)/G166</f>
        <v>3</v>
      </c>
      <c r="N174" s="16">
        <v>7</v>
      </c>
      <c r="O174" s="70"/>
      <c r="P174" s="70"/>
      <c r="Q174" s="70"/>
      <c r="R174" s="70"/>
      <c r="S174" s="70"/>
      <c r="T174" s="16">
        <f xml:space="preserve"> (3*Q174+2*R174+S174)/G166</f>
        <v>0</v>
      </c>
    </row>
    <row r="175" spans="1:21" x14ac:dyDescent="0.25">
      <c r="A175" s="16">
        <v>8</v>
      </c>
      <c r="B175" s="76" t="s">
        <v>87</v>
      </c>
      <c r="C175" s="70"/>
      <c r="D175" s="70">
        <v>7</v>
      </c>
      <c r="E175" s="70"/>
      <c r="F175" s="70"/>
      <c r="G175" s="16">
        <f xml:space="preserve"> (3*D175+2*E175+F175)/G166</f>
        <v>3</v>
      </c>
      <c r="N175" s="16">
        <v>8</v>
      </c>
      <c r="O175" s="70"/>
      <c r="P175" s="70"/>
      <c r="Q175" s="70"/>
      <c r="R175" s="70"/>
      <c r="S175" s="70"/>
      <c r="T175" s="16">
        <f xml:space="preserve"> (3*Q175+2*R175+S175)/G166</f>
        <v>0</v>
      </c>
    </row>
    <row r="176" spans="1:21" x14ac:dyDescent="0.25">
      <c r="A176" s="16">
        <v>9</v>
      </c>
      <c r="B176" s="76" t="s">
        <v>88</v>
      </c>
      <c r="C176" s="70"/>
      <c r="D176" s="70">
        <v>5</v>
      </c>
      <c r="E176" s="70">
        <v>2</v>
      </c>
      <c r="F176" s="70"/>
      <c r="G176" s="16">
        <f xml:space="preserve"> (3*D176+2*E176+F176)/G166</f>
        <v>2.7142857142857144</v>
      </c>
      <c r="N176" s="16">
        <v>9</v>
      </c>
      <c r="O176" s="70"/>
      <c r="P176" s="70"/>
      <c r="Q176" s="70"/>
      <c r="R176" s="70"/>
      <c r="S176" s="70"/>
      <c r="T176" s="16">
        <f xml:space="preserve"> (3*Q176+2*R176+S176)/G166</f>
        <v>0</v>
      </c>
    </row>
    <row r="177" spans="1:24" x14ac:dyDescent="0.25">
      <c r="A177" s="16">
        <v>10</v>
      </c>
      <c r="B177" s="76" t="s">
        <v>89</v>
      </c>
      <c r="C177" s="70"/>
      <c r="D177" s="70">
        <v>6</v>
      </c>
      <c r="E177" s="70">
        <v>1</v>
      </c>
      <c r="F177" s="70"/>
      <c r="G177" s="16">
        <f xml:space="preserve"> (3*D177+2*E177+F177)/G166</f>
        <v>2.8571428571428572</v>
      </c>
      <c r="N177" s="16">
        <v>10</v>
      </c>
      <c r="O177" s="70"/>
      <c r="P177" s="70"/>
      <c r="Q177" s="70"/>
      <c r="R177" s="70"/>
      <c r="S177" s="70"/>
      <c r="T177" s="16">
        <f xml:space="preserve"> (3*Q177+2*R177+S177)/G166</f>
        <v>0</v>
      </c>
    </row>
    <row r="180" spans="1:24" x14ac:dyDescent="0.25">
      <c r="D180" s="88"/>
      <c r="E180" s="88"/>
    </row>
    <row r="181" spans="1:24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8"/>
    </row>
    <row r="182" spans="1:24" ht="16.5" thickBot="1" x14ac:dyDescent="0.3">
      <c r="A182" s="19"/>
      <c r="B182" s="19"/>
      <c r="C182" s="19"/>
      <c r="D182" s="19"/>
      <c r="E182" s="19"/>
      <c r="F182" s="19"/>
      <c r="G182" s="20"/>
      <c r="H182" s="20"/>
      <c r="I182" s="19"/>
      <c r="J182" s="19"/>
      <c r="K182" s="19"/>
      <c r="L182" s="21"/>
    </row>
    <row r="183" spans="1:24" ht="19.5" thickBot="1" x14ac:dyDescent="0.35">
      <c r="A183" s="19"/>
      <c r="B183" s="89" t="s">
        <v>72</v>
      </c>
      <c r="C183" s="90"/>
      <c r="D183" s="90"/>
      <c r="E183" s="90"/>
      <c r="F183" s="90"/>
      <c r="G183" s="90"/>
      <c r="H183" s="90"/>
      <c r="I183" s="90"/>
      <c r="J183" s="90"/>
      <c r="K183" s="90"/>
      <c r="L183" s="91"/>
      <c r="O183" s="92" t="s">
        <v>73</v>
      </c>
      <c r="P183" s="93"/>
      <c r="Q183" s="93"/>
      <c r="R183" s="93"/>
      <c r="S183" s="93"/>
      <c r="T183" s="94"/>
      <c r="U183" s="19"/>
      <c r="V183" s="19"/>
      <c r="W183" s="19"/>
      <c r="X183" s="21"/>
    </row>
    <row r="184" spans="1:24" x14ac:dyDescent="0.25">
      <c r="A184" s="19"/>
      <c r="B184" s="22"/>
      <c r="C184" s="23" t="s">
        <v>11</v>
      </c>
      <c r="D184" s="23" t="s">
        <v>12</v>
      </c>
      <c r="E184" s="23" t="s">
        <v>13</v>
      </c>
      <c r="F184" s="23" t="s">
        <v>14</v>
      </c>
      <c r="G184" s="23" t="s">
        <v>15</v>
      </c>
      <c r="H184" s="23" t="s">
        <v>16</v>
      </c>
      <c r="I184" s="23" t="s">
        <v>17</v>
      </c>
      <c r="J184" s="23" t="s">
        <v>18</v>
      </c>
      <c r="K184" s="23" t="s">
        <v>19</v>
      </c>
      <c r="L184" s="24" t="s">
        <v>20</v>
      </c>
      <c r="N184" s="19"/>
      <c r="O184" s="25"/>
      <c r="P184" s="26" t="s">
        <v>21</v>
      </c>
      <c r="Q184" s="26" t="s">
        <v>22</v>
      </c>
      <c r="R184" s="26" t="s">
        <v>23</v>
      </c>
      <c r="S184" s="26" t="s">
        <v>24</v>
      </c>
      <c r="T184" s="27" t="s">
        <v>25</v>
      </c>
    </row>
    <row r="185" spans="1:24" x14ac:dyDescent="0.25">
      <c r="A185" s="19"/>
      <c r="B185" s="28" t="s">
        <v>0</v>
      </c>
      <c r="C185" s="6" t="s">
        <v>58</v>
      </c>
      <c r="D185" s="6" t="s">
        <v>58</v>
      </c>
      <c r="E185" s="6" t="s">
        <v>58</v>
      </c>
      <c r="F185" s="6" t="s">
        <v>58</v>
      </c>
      <c r="G185" s="6" t="s">
        <v>58</v>
      </c>
      <c r="H185" s="6" t="s">
        <v>58</v>
      </c>
      <c r="I185" s="6"/>
      <c r="J185" s="6"/>
      <c r="K185" s="6"/>
      <c r="L185" s="29"/>
      <c r="N185" s="19"/>
      <c r="O185" s="28" t="s">
        <v>0</v>
      </c>
      <c r="P185" s="6"/>
      <c r="Q185" s="6"/>
      <c r="R185" s="6"/>
      <c r="S185" s="6"/>
      <c r="T185" s="29"/>
    </row>
    <row r="186" spans="1:24" x14ac:dyDescent="0.25">
      <c r="A186" s="19"/>
      <c r="B186" s="28" t="s">
        <v>1</v>
      </c>
      <c r="C186" s="6" t="s">
        <v>58</v>
      </c>
      <c r="D186" s="6"/>
      <c r="E186" s="6"/>
      <c r="F186" s="6" t="s">
        <v>58</v>
      </c>
      <c r="G186" s="6" t="s">
        <v>58</v>
      </c>
      <c r="H186" s="6" t="s">
        <v>58</v>
      </c>
      <c r="I186" s="6" t="s">
        <v>58</v>
      </c>
      <c r="J186" s="6"/>
      <c r="K186" s="6"/>
      <c r="L186" s="29"/>
      <c r="N186" s="19"/>
      <c r="O186" s="28" t="s">
        <v>1</v>
      </c>
      <c r="P186" s="6"/>
      <c r="Q186" s="6"/>
      <c r="R186" s="6"/>
      <c r="S186" s="6"/>
      <c r="T186" s="29"/>
    </row>
    <row r="187" spans="1:24" x14ac:dyDescent="0.25">
      <c r="A187" s="19"/>
      <c r="B187" s="28" t="s">
        <v>2</v>
      </c>
      <c r="C187" s="6" t="s">
        <v>58</v>
      </c>
      <c r="D187" s="6" t="s">
        <v>58</v>
      </c>
      <c r="E187" s="6" t="s">
        <v>58</v>
      </c>
      <c r="F187" s="6" t="s">
        <v>58</v>
      </c>
      <c r="G187" s="6" t="s">
        <v>58</v>
      </c>
      <c r="H187" s="6"/>
      <c r="I187" s="6" t="s">
        <v>58</v>
      </c>
      <c r="J187" s="6"/>
      <c r="K187" s="6"/>
      <c r="L187" s="30"/>
      <c r="N187" s="19"/>
      <c r="O187" s="28" t="s">
        <v>2</v>
      </c>
      <c r="P187" s="6"/>
      <c r="Q187" s="6"/>
      <c r="R187" s="6"/>
      <c r="S187" s="6"/>
      <c r="T187" s="29"/>
    </row>
    <row r="188" spans="1:24" x14ac:dyDescent="0.25">
      <c r="A188" s="19"/>
      <c r="B188" s="28" t="s">
        <v>3</v>
      </c>
      <c r="C188" s="6"/>
      <c r="D188" s="6" t="s">
        <v>58</v>
      </c>
      <c r="E188" s="6" t="s">
        <v>58</v>
      </c>
      <c r="F188" s="6" t="s">
        <v>58</v>
      </c>
      <c r="G188" s="6" t="s">
        <v>58</v>
      </c>
      <c r="H188" s="6" t="s">
        <v>58</v>
      </c>
      <c r="I188" s="6"/>
      <c r="J188" s="6"/>
      <c r="K188" s="6"/>
      <c r="L188" s="30"/>
      <c r="N188" s="19"/>
      <c r="O188" s="28" t="s">
        <v>3</v>
      </c>
      <c r="P188" s="6"/>
      <c r="Q188" s="6"/>
      <c r="R188" s="6"/>
      <c r="S188" s="6"/>
      <c r="T188" s="29"/>
    </row>
    <row r="189" spans="1:24" x14ac:dyDescent="0.25">
      <c r="A189" s="19"/>
      <c r="B189" s="28" t="s">
        <v>4</v>
      </c>
      <c r="C189" s="6" t="s">
        <v>58</v>
      </c>
      <c r="D189" s="6"/>
      <c r="E189" s="6"/>
      <c r="F189" s="6" t="s">
        <v>58</v>
      </c>
      <c r="G189" s="6" t="s">
        <v>58</v>
      </c>
      <c r="H189" s="6" t="s">
        <v>58</v>
      </c>
      <c r="I189" s="6"/>
      <c r="J189" s="6"/>
      <c r="K189" s="6"/>
      <c r="L189" s="30"/>
      <c r="N189" s="19"/>
      <c r="O189" s="28" t="s">
        <v>4</v>
      </c>
      <c r="P189" s="6"/>
      <c r="Q189" s="6"/>
      <c r="R189" s="6"/>
      <c r="S189" s="6"/>
      <c r="T189" s="29"/>
    </row>
    <row r="190" spans="1:24" x14ac:dyDescent="0.25">
      <c r="A190" s="19"/>
      <c r="B190" s="28" t="s">
        <v>5</v>
      </c>
      <c r="C190" s="6"/>
      <c r="D190" s="6"/>
      <c r="E190" s="6" t="s">
        <v>58</v>
      </c>
      <c r="F190" s="6" t="s">
        <v>58</v>
      </c>
      <c r="G190" s="6"/>
      <c r="H190" s="6" t="s">
        <v>58</v>
      </c>
      <c r="I190" s="6" t="s">
        <v>58</v>
      </c>
      <c r="J190" s="6"/>
      <c r="K190" s="6"/>
      <c r="L190" s="30"/>
      <c r="N190" s="19"/>
      <c r="O190" s="28" t="s">
        <v>5</v>
      </c>
      <c r="P190" s="6"/>
      <c r="Q190" s="6"/>
      <c r="R190" s="6"/>
      <c r="S190" s="6"/>
      <c r="T190" s="29"/>
    </row>
    <row r="191" spans="1:24" x14ac:dyDescent="0.25">
      <c r="A191" s="19"/>
      <c r="B191" s="28" t="s">
        <v>6</v>
      </c>
      <c r="C191" s="6"/>
      <c r="D191" s="6"/>
      <c r="E191" s="6"/>
      <c r="F191" s="6" t="s">
        <v>58</v>
      </c>
      <c r="G191" s="6" t="s">
        <v>58</v>
      </c>
      <c r="H191" s="6"/>
      <c r="I191" s="6" t="s">
        <v>58</v>
      </c>
      <c r="J191" s="6"/>
      <c r="K191" s="6"/>
      <c r="L191" s="30"/>
      <c r="N191" s="19"/>
      <c r="O191" s="28" t="s">
        <v>6</v>
      </c>
      <c r="P191" s="6"/>
      <c r="Q191" s="6"/>
      <c r="R191" s="6"/>
      <c r="S191" s="6"/>
      <c r="T191" s="29"/>
    </row>
    <row r="192" spans="1:24" x14ac:dyDescent="0.25">
      <c r="A192" s="19"/>
      <c r="B192" s="28" t="s">
        <v>7</v>
      </c>
      <c r="C192" s="6" t="s">
        <v>58</v>
      </c>
      <c r="D192" s="6" t="s">
        <v>58</v>
      </c>
      <c r="E192" s="6" t="s">
        <v>58</v>
      </c>
      <c r="F192" s="6" t="s">
        <v>58</v>
      </c>
      <c r="G192" s="6" t="s">
        <v>58</v>
      </c>
      <c r="H192" s="6" t="s">
        <v>58</v>
      </c>
      <c r="I192" s="6" t="s">
        <v>58</v>
      </c>
      <c r="J192" s="6"/>
      <c r="K192" s="6"/>
      <c r="L192" s="30"/>
      <c r="N192" s="19"/>
      <c r="O192" s="28" t="s">
        <v>7</v>
      </c>
      <c r="P192" s="6"/>
      <c r="Q192" s="6"/>
      <c r="R192" s="6"/>
      <c r="S192" s="6"/>
      <c r="T192" s="29"/>
    </row>
    <row r="193" spans="1:25" x14ac:dyDescent="0.25">
      <c r="A193" s="19"/>
      <c r="B193" s="28" t="s">
        <v>8</v>
      </c>
      <c r="C193" s="6" t="s">
        <v>58</v>
      </c>
      <c r="D193" s="6"/>
      <c r="E193" s="6"/>
      <c r="F193" s="6" t="s">
        <v>58</v>
      </c>
      <c r="G193" s="6"/>
      <c r="H193" s="6"/>
      <c r="I193" s="6"/>
      <c r="J193" s="6"/>
      <c r="K193" s="6"/>
      <c r="L193" s="30"/>
      <c r="N193" s="19"/>
      <c r="O193" s="28" t="s">
        <v>8</v>
      </c>
      <c r="P193" s="6"/>
      <c r="Q193" s="6"/>
      <c r="R193" s="6"/>
      <c r="S193" s="6"/>
      <c r="T193" s="29"/>
    </row>
    <row r="194" spans="1:25" ht="15.75" thickBot="1" x14ac:dyDescent="0.3">
      <c r="A194" s="19"/>
      <c r="B194" s="28" t="s">
        <v>9</v>
      </c>
      <c r="C194" s="6" t="s">
        <v>58</v>
      </c>
      <c r="D194" s="6" t="s">
        <v>58</v>
      </c>
      <c r="E194" s="6"/>
      <c r="F194" s="6" t="s">
        <v>58</v>
      </c>
      <c r="G194" s="6" t="s">
        <v>58</v>
      </c>
      <c r="H194" s="6" t="s">
        <v>58</v>
      </c>
      <c r="I194" s="6" t="s">
        <v>58</v>
      </c>
      <c r="J194" s="6"/>
      <c r="K194" s="6"/>
      <c r="L194" s="29"/>
      <c r="N194" s="19"/>
      <c r="O194" s="31" t="s">
        <v>9</v>
      </c>
      <c r="P194" s="32"/>
      <c r="Q194" s="32"/>
      <c r="R194" s="32"/>
      <c r="S194" s="32"/>
      <c r="T194" s="33"/>
    </row>
    <row r="195" spans="1:25" ht="15.75" thickBot="1" x14ac:dyDescent="0.3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21"/>
      <c r="N195" s="19"/>
      <c r="O195" s="19"/>
      <c r="P195" s="19"/>
      <c r="Q195" s="19"/>
      <c r="R195" s="19"/>
      <c r="S195" s="19"/>
      <c r="T195" s="19"/>
    </row>
    <row r="196" spans="1:25" ht="18.75" x14ac:dyDescent="0.3">
      <c r="A196" s="17"/>
      <c r="B196" s="95" t="s">
        <v>74</v>
      </c>
      <c r="C196" s="96"/>
      <c r="D196" s="96"/>
      <c r="E196" s="96"/>
      <c r="F196" s="96"/>
      <c r="G196" s="96"/>
      <c r="H196" s="96"/>
      <c r="I196" s="96"/>
      <c r="J196" s="96"/>
      <c r="K196" s="96"/>
      <c r="L196" s="97"/>
      <c r="O196" s="95" t="s">
        <v>75</v>
      </c>
      <c r="P196" s="98"/>
      <c r="Q196" s="98"/>
      <c r="R196" s="98"/>
      <c r="S196" s="98"/>
      <c r="T196" s="99"/>
      <c r="U196" s="19"/>
      <c r="V196" s="19"/>
      <c r="W196" s="19"/>
      <c r="X196" s="19"/>
      <c r="Y196" s="21"/>
    </row>
    <row r="197" spans="1:25" x14ac:dyDescent="0.25">
      <c r="A197" s="1"/>
      <c r="B197" s="53"/>
      <c r="C197" s="54" t="s">
        <v>11</v>
      </c>
      <c r="D197" s="54" t="s">
        <v>12</v>
      </c>
      <c r="E197" s="54" t="s">
        <v>13</v>
      </c>
      <c r="F197" s="54" t="s">
        <v>14</v>
      </c>
      <c r="G197" s="54" t="s">
        <v>15</v>
      </c>
      <c r="H197" s="54" t="s">
        <v>16</v>
      </c>
      <c r="I197" s="54" t="s">
        <v>17</v>
      </c>
      <c r="J197" s="54" t="s">
        <v>18</v>
      </c>
      <c r="K197" s="54" t="s">
        <v>19</v>
      </c>
      <c r="L197" s="55" t="s">
        <v>20</v>
      </c>
      <c r="N197" s="17"/>
      <c r="O197" s="53"/>
      <c r="P197" s="54" t="s">
        <v>21</v>
      </c>
      <c r="Q197" s="54" t="s">
        <v>22</v>
      </c>
      <c r="R197" s="54" t="s">
        <v>23</v>
      </c>
      <c r="S197" s="54" t="s">
        <v>24</v>
      </c>
      <c r="T197" s="56" t="s">
        <v>25</v>
      </c>
    </row>
    <row r="198" spans="1:25" ht="15" customHeight="1" x14ac:dyDescent="0.25">
      <c r="A198" s="1"/>
      <c r="B198" s="57" t="s">
        <v>0</v>
      </c>
      <c r="C198" s="58">
        <f>IF(C185="Y",G168,0)</f>
        <v>2.8571428571428572</v>
      </c>
      <c r="D198" s="58">
        <f>IF(D185="Y",G168,0)</f>
        <v>2.8571428571428572</v>
      </c>
      <c r="E198" s="58">
        <f>IF(E185="Y",G168,0)</f>
        <v>2.8571428571428572</v>
      </c>
      <c r="F198" s="58">
        <f>IF(F185="Y",G168,0)</f>
        <v>2.8571428571428572</v>
      </c>
      <c r="G198" s="58">
        <f>IF(G185="Y",G168,0)</f>
        <v>2.8571428571428572</v>
      </c>
      <c r="H198" s="58">
        <f>IF(H185="Y",G168,0)</f>
        <v>2.8571428571428572</v>
      </c>
      <c r="I198" s="58">
        <f>IF(I185="Y",G168,0)</f>
        <v>0</v>
      </c>
      <c r="J198" s="58">
        <f>IF(J185="Y",G168,0)</f>
        <v>0</v>
      </c>
      <c r="K198" s="58">
        <f>IF(K185="Y",G168,0)</f>
        <v>0</v>
      </c>
      <c r="L198" s="59">
        <f>IF(L185="Y",G168,0)</f>
        <v>0</v>
      </c>
      <c r="N198" s="17"/>
      <c r="O198" s="57" t="s">
        <v>0</v>
      </c>
      <c r="P198" s="58">
        <f>IF(P185="Y",T168,0)</f>
        <v>0</v>
      </c>
      <c r="Q198" s="58">
        <f>IF(Q185="Y",T168,0)</f>
        <v>0</v>
      </c>
      <c r="R198" s="58">
        <f>IF(R185="Y",T168,0)</f>
        <v>0</v>
      </c>
      <c r="S198" s="58">
        <f>IF(S185="Y",T168,0)</f>
        <v>0</v>
      </c>
      <c r="T198" s="58">
        <f>IF(T185="Y",T168,0)</f>
        <v>0</v>
      </c>
    </row>
    <row r="199" spans="1:25" ht="15" customHeight="1" x14ac:dyDescent="0.25">
      <c r="A199" s="1"/>
      <c r="B199" s="57" t="s">
        <v>1</v>
      </c>
      <c r="C199" s="58">
        <f t="shared" ref="C199:C207" si="30">IF(C186="Y",G169,0)</f>
        <v>2.8571428571428572</v>
      </c>
      <c r="D199" s="58">
        <f>IF(D186="Y",G169,0)</f>
        <v>0</v>
      </c>
      <c r="E199" s="58">
        <f>IF(E186="Y",G169,0)</f>
        <v>0</v>
      </c>
      <c r="F199" s="58">
        <f>IF(F186="Y",G169,0)</f>
        <v>2.8571428571428572</v>
      </c>
      <c r="G199" s="58">
        <f>IF(G186="Y",G169,0)</f>
        <v>2.8571428571428572</v>
      </c>
      <c r="H199" s="58">
        <f>IF(H186="Y",G169,0)</f>
        <v>2.8571428571428572</v>
      </c>
      <c r="I199" s="58">
        <f>IF(I186="Y",G169,0)</f>
        <v>2.8571428571428572</v>
      </c>
      <c r="J199" s="58">
        <f>IF(J186="Y",G169,0)</f>
        <v>0</v>
      </c>
      <c r="K199" s="58">
        <f>IF(K186="Y",G169,0)</f>
        <v>0</v>
      </c>
      <c r="L199" s="59">
        <f>IF(L186="Y",G169,0)</f>
        <v>0</v>
      </c>
      <c r="N199" s="17"/>
      <c r="O199" s="57" t="s">
        <v>1</v>
      </c>
      <c r="P199" s="58">
        <f t="shared" ref="P199:P207" si="31">IF(P186="Y",T169,0)</f>
        <v>0</v>
      </c>
      <c r="Q199" s="58">
        <f>IF(Q186="Y",T169,0)</f>
        <v>0</v>
      </c>
      <c r="R199" s="58">
        <f>IF(R186="Y",T169,0)</f>
        <v>0</v>
      </c>
      <c r="S199" s="58">
        <f>IF(S186="Y",T169,0)</f>
        <v>0</v>
      </c>
      <c r="T199" s="58">
        <f>IF(T186="Y",T169,0)</f>
        <v>0</v>
      </c>
    </row>
    <row r="200" spans="1:25" x14ac:dyDescent="0.25">
      <c r="A200" s="1"/>
      <c r="B200" s="57" t="s">
        <v>2</v>
      </c>
      <c r="C200" s="58">
        <f t="shared" si="30"/>
        <v>3</v>
      </c>
      <c r="D200" s="58">
        <f>IF(D187="Y",G170,0)</f>
        <v>3</v>
      </c>
      <c r="E200" s="58">
        <f>IF(E187="Y",G170,0)</f>
        <v>3</v>
      </c>
      <c r="F200" s="58">
        <f>IF(F187="Y",G170,0)</f>
        <v>3</v>
      </c>
      <c r="G200" s="58">
        <f>IF(G187="Y",G170,0)</f>
        <v>3</v>
      </c>
      <c r="H200" s="58">
        <f>IF(H187="Y",G170,0)</f>
        <v>0</v>
      </c>
      <c r="I200" s="58">
        <f>IF(I187="Y",G170,0)</f>
        <v>3</v>
      </c>
      <c r="J200" s="58">
        <f>IF(J187="Y",G170,0)</f>
        <v>0</v>
      </c>
      <c r="K200" s="58">
        <f>IF(K187="Y",G170,0)</f>
        <v>0</v>
      </c>
      <c r="L200" s="59">
        <f>IF(L187="Y",G170,0)</f>
        <v>0</v>
      </c>
      <c r="N200" s="17"/>
      <c r="O200" s="57" t="s">
        <v>2</v>
      </c>
      <c r="P200" s="58">
        <f t="shared" si="31"/>
        <v>0</v>
      </c>
      <c r="Q200" s="58">
        <f>IF(Q187="Y",T170,0)</f>
        <v>0</v>
      </c>
      <c r="R200" s="58">
        <f>IF(R187="Y",T170,0)</f>
        <v>0</v>
      </c>
      <c r="S200" s="58">
        <f>IF(S187="Y",T170,0)</f>
        <v>0</v>
      </c>
      <c r="T200" s="58">
        <f>IF(T187="Y",T170,0)</f>
        <v>0</v>
      </c>
    </row>
    <row r="201" spans="1:25" x14ac:dyDescent="0.25">
      <c r="A201" s="1"/>
      <c r="B201" s="57" t="s">
        <v>3</v>
      </c>
      <c r="C201" s="58">
        <f t="shared" si="30"/>
        <v>0</v>
      </c>
      <c r="D201" s="58">
        <f>IF(D188="Y",G171,0)</f>
        <v>2.7142857142857144</v>
      </c>
      <c r="E201" s="58">
        <f>IF(E188="Y",G171,0)</f>
        <v>2.7142857142857144</v>
      </c>
      <c r="F201" s="58">
        <f>IF(F188="Y",G171,0)</f>
        <v>2.7142857142857144</v>
      </c>
      <c r="G201" s="58">
        <f>IF(G188="Y",G171,0)</f>
        <v>2.7142857142857144</v>
      </c>
      <c r="H201" s="58">
        <f>IF(H188="Y",G171,0)</f>
        <v>2.7142857142857144</v>
      </c>
      <c r="I201" s="58">
        <f>IF(I188="Y",G171,0)</f>
        <v>0</v>
      </c>
      <c r="J201" s="58">
        <f>IF(J188="Y",G171,0)</f>
        <v>0</v>
      </c>
      <c r="K201" s="58">
        <f>IF(K188="Y",G171,0)</f>
        <v>0</v>
      </c>
      <c r="L201" s="59">
        <f>IF(L188="Y",G171,0)</f>
        <v>0</v>
      </c>
      <c r="N201" s="17"/>
      <c r="O201" s="57" t="s">
        <v>3</v>
      </c>
      <c r="P201" s="58">
        <f t="shared" si="31"/>
        <v>0</v>
      </c>
      <c r="Q201" s="58">
        <f>IF(Q188="Y",T171,0)</f>
        <v>0</v>
      </c>
      <c r="R201" s="58">
        <f>IF(R188="Y",T171,0)</f>
        <v>0</v>
      </c>
      <c r="S201" s="58">
        <f>IF(S188="Y",T171,0)</f>
        <v>0</v>
      </c>
      <c r="T201" s="58">
        <f>IF(T188="Y",T171,0)</f>
        <v>0</v>
      </c>
    </row>
    <row r="202" spans="1:25" x14ac:dyDescent="0.25">
      <c r="A202" s="1"/>
      <c r="B202" s="57" t="s">
        <v>4</v>
      </c>
      <c r="C202" s="58">
        <f t="shared" si="30"/>
        <v>3</v>
      </c>
      <c r="D202" s="58">
        <f t="shared" ref="D202:D207" si="32">IF(D189="Y",G172,0)</f>
        <v>0</v>
      </c>
      <c r="E202" s="58">
        <f t="shared" ref="E202:E207" si="33">IF(E189="Y",G172,0)</f>
        <v>0</v>
      </c>
      <c r="F202" s="58">
        <f t="shared" ref="F202:F207" si="34">IF(F189="Y",G172,0)</f>
        <v>3</v>
      </c>
      <c r="G202" s="58">
        <f t="shared" ref="G202:G207" si="35">IF(G189="Y",G172,0)</f>
        <v>3</v>
      </c>
      <c r="H202" s="58">
        <f t="shared" ref="H202:H207" si="36">IF(H189="Y",G172,0)</f>
        <v>3</v>
      </c>
      <c r="I202" s="58">
        <f t="shared" ref="I202:I207" si="37">IF(I189="Y",G172,0)</f>
        <v>0</v>
      </c>
      <c r="J202" s="58">
        <f t="shared" ref="J202:J207" si="38">IF(J189="Y",G172,0)</f>
        <v>0</v>
      </c>
      <c r="K202" s="58">
        <f t="shared" ref="K202:K207" si="39">IF(K189="Y",G172,0)</f>
        <v>0</v>
      </c>
      <c r="L202" s="59">
        <f t="shared" ref="L202:L207" si="40">IF(L189="Y",G172,0)</f>
        <v>0</v>
      </c>
      <c r="N202" s="17"/>
      <c r="O202" s="57" t="s">
        <v>4</v>
      </c>
      <c r="P202" s="58">
        <f t="shared" si="31"/>
        <v>0</v>
      </c>
      <c r="Q202" s="58">
        <f t="shared" ref="Q202:Q207" si="41">IF(Q189="Y",T172,0)</f>
        <v>0</v>
      </c>
      <c r="R202" s="58">
        <f t="shared" ref="R202:R207" si="42">IF(R189="Y",T172,0)</f>
        <v>0</v>
      </c>
      <c r="S202" s="58">
        <f t="shared" ref="S202:S207" si="43">IF(S189="Y",T172,0)</f>
        <v>0</v>
      </c>
      <c r="T202" s="58">
        <f t="shared" ref="T202:T207" si="44">IF(T189="Y",T172,0)</f>
        <v>0</v>
      </c>
    </row>
    <row r="203" spans="1:25" x14ac:dyDescent="0.25">
      <c r="B203" s="57" t="s">
        <v>5</v>
      </c>
      <c r="C203" s="58">
        <f t="shared" si="30"/>
        <v>0</v>
      </c>
      <c r="D203" s="58">
        <f t="shared" si="32"/>
        <v>0</v>
      </c>
      <c r="E203" s="58">
        <f t="shared" si="33"/>
        <v>2.8571428571428572</v>
      </c>
      <c r="F203" s="58">
        <f t="shared" si="34"/>
        <v>2.8571428571428572</v>
      </c>
      <c r="G203" s="58">
        <f t="shared" si="35"/>
        <v>0</v>
      </c>
      <c r="H203" s="58">
        <f t="shared" si="36"/>
        <v>2.8571428571428572</v>
      </c>
      <c r="I203" s="58">
        <f t="shared" si="37"/>
        <v>2.8571428571428572</v>
      </c>
      <c r="J203" s="58">
        <f t="shared" si="38"/>
        <v>0</v>
      </c>
      <c r="K203" s="58">
        <f t="shared" si="39"/>
        <v>0</v>
      </c>
      <c r="L203" s="59">
        <f t="shared" si="40"/>
        <v>0</v>
      </c>
      <c r="N203" s="17"/>
      <c r="O203" s="57" t="s">
        <v>5</v>
      </c>
      <c r="P203" s="58">
        <f t="shared" si="31"/>
        <v>0</v>
      </c>
      <c r="Q203" s="58">
        <f t="shared" si="41"/>
        <v>0</v>
      </c>
      <c r="R203" s="58">
        <f t="shared" si="42"/>
        <v>0</v>
      </c>
      <c r="S203" s="58">
        <f t="shared" si="43"/>
        <v>0</v>
      </c>
      <c r="T203" s="58">
        <f t="shared" si="44"/>
        <v>0</v>
      </c>
    </row>
    <row r="204" spans="1:25" x14ac:dyDescent="0.25">
      <c r="B204" s="57" t="s">
        <v>6</v>
      </c>
      <c r="C204" s="58">
        <f t="shared" si="30"/>
        <v>0</v>
      </c>
      <c r="D204" s="58">
        <f t="shared" si="32"/>
        <v>0</v>
      </c>
      <c r="E204" s="58">
        <f t="shared" si="33"/>
        <v>0</v>
      </c>
      <c r="F204" s="58">
        <f t="shared" si="34"/>
        <v>3</v>
      </c>
      <c r="G204" s="58">
        <f t="shared" si="35"/>
        <v>3</v>
      </c>
      <c r="H204" s="58">
        <f t="shared" si="36"/>
        <v>0</v>
      </c>
      <c r="I204" s="58">
        <f t="shared" si="37"/>
        <v>3</v>
      </c>
      <c r="J204" s="58">
        <f t="shared" si="38"/>
        <v>0</v>
      </c>
      <c r="K204" s="58">
        <f t="shared" si="39"/>
        <v>0</v>
      </c>
      <c r="L204" s="59">
        <f t="shared" si="40"/>
        <v>0</v>
      </c>
      <c r="O204" s="57" t="s">
        <v>6</v>
      </c>
      <c r="P204" s="58">
        <f t="shared" si="31"/>
        <v>0</v>
      </c>
      <c r="Q204" s="58">
        <f t="shared" si="41"/>
        <v>0</v>
      </c>
      <c r="R204" s="58">
        <f t="shared" si="42"/>
        <v>0</v>
      </c>
      <c r="S204" s="58">
        <f t="shared" si="43"/>
        <v>0</v>
      </c>
      <c r="T204" s="58">
        <f t="shared" si="44"/>
        <v>0</v>
      </c>
    </row>
    <row r="205" spans="1:25" x14ac:dyDescent="0.25">
      <c r="B205" s="57" t="s">
        <v>7</v>
      </c>
      <c r="C205" s="58">
        <f t="shared" si="30"/>
        <v>3</v>
      </c>
      <c r="D205" s="58">
        <f t="shared" si="32"/>
        <v>3</v>
      </c>
      <c r="E205" s="58">
        <f t="shared" si="33"/>
        <v>3</v>
      </c>
      <c r="F205" s="58">
        <f t="shared" si="34"/>
        <v>3</v>
      </c>
      <c r="G205" s="58">
        <f t="shared" si="35"/>
        <v>3</v>
      </c>
      <c r="H205" s="58">
        <f t="shared" si="36"/>
        <v>3</v>
      </c>
      <c r="I205" s="58">
        <f t="shared" si="37"/>
        <v>3</v>
      </c>
      <c r="J205" s="58">
        <f t="shared" si="38"/>
        <v>0</v>
      </c>
      <c r="K205" s="58">
        <f t="shared" si="39"/>
        <v>0</v>
      </c>
      <c r="L205" s="59">
        <f t="shared" si="40"/>
        <v>0</v>
      </c>
      <c r="O205" s="57" t="s">
        <v>7</v>
      </c>
      <c r="P205" s="58">
        <f t="shared" si="31"/>
        <v>0</v>
      </c>
      <c r="Q205" s="58">
        <f t="shared" si="41"/>
        <v>0</v>
      </c>
      <c r="R205" s="58">
        <f t="shared" si="42"/>
        <v>0</v>
      </c>
      <c r="S205" s="58">
        <f t="shared" si="43"/>
        <v>0</v>
      </c>
      <c r="T205" s="58">
        <f t="shared" si="44"/>
        <v>0</v>
      </c>
    </row>
    <row r="206" spans="1:25" x14ac:dyDescent="0.25">
      <c r="B206" s="57" t="s">
        <v>8</v>
      </c>
      <c r="C206" s="58">
        <f t="shared" si="30"/>
        <v>2.7142857142857144</v>
      </c>
      <c r="D206" s="58">
        <f t="shared" si="32"/>
        <v>0</v>
      </c>
      <c r="E206" s="58">
        <f t="shared" si="33"/>
        <v>0</v>
      </c>
      <c r="F206" s="58">
        <f t="shared" si="34"/>
        <v>2.7142857142857144</v>
      </c>
      <c r="G206" s="58">
        <f t="shared" si="35"/>
        <v>0</v>
      </c>
      <c r="H206" s="58">
        <f t="shared" si="36"/>
        <v>0</v>
      </c>
      <c r="I206" s="58">
        <f t="shared" si="37"/>
        <v>0</v>
      </c>
      <c r="J206" s="58">
        <f t="shared" si="38"/>
        <v>0</v>
      </c>
      <c r="K206" s="58">
        <f t="shared" si="39"/>
        <v>0</v>
      </c>
      <c r="L206" s="59">
        <f t="shared" si="40"/>
        <v>0</v>
      </c>
      <c r="O206" s="57" t="s">
        <v>8</v>
      </c>
      <c r="P206" s="58">
        <f t="shared" si="31"/>
        <v>0</v>
      </c>
      <c r="Q206" s="58">
        <f t="shared" si="41"/>
        <v>0</v>
      </c>
      <c r="R206" s="58">
        <f t="shared" si="42"/>
        <v>0</v>
      </c>
      <c r="S206" s="58">
        <f t="shared" si="43"/>
        <v>0</v>
      </c>
      <c r="T206" s="58">
        <f t="shared" si="44"/>
        <v>0</v>
      </c>
    </row>
    <row r="207" spans="1:25" x14ac:dyDescent="0.25">
      <c r="B207" s="57" t="s">
        <v>9</v>
      </c>
      <c r="C207" s="58">
        <f t="shared" si="30"/>
        <v>2.8571428571428572</v>
      </c>
      <c r="D207" s="58">
        <f t="shared" si="32"/>
        <v>2.8571428571428572</v>
      </c>
      <c r="E207" s="58">
        <f t="shared" si="33"/>
        <v>0</v>
      </c>
      <c r="F207" s="58">
        <f t="shared" si="34"/>
        <v>2.8571428571428572</v>
      </c>
      <c r="G207" s="58">
        <f t="shared" si="35"/>
        <v>2.8571428571428572</v>
      </c>
      <c r="H207" s="58">
        <f t="shared" si="36"/>
        <v>2.8571428571428572</v>
      </c>
      <c r="I207" s="58">
        <f t="shared" si="37"/>
        <v>2.8571428571428572</v>
      </c>
      <c r="J207" s="58">
        <f t="shared" si="38"/>
        <v>0</v>
      </c>
      <c r="K207" s="58">
        <f t="shared" si="39"/>
        <v>0</v>
      </c>
      <c r="L207" s="59">
        <f t="shared" si="40"/>
        <v>0</v>
      </c>
      <c r="O207" s="57" t="s">
        <v>9</v>
      </c>
      <c r="P207" s="58">
        <f t="shared" si="31"/>
        <v>0</v>
      </c>
      <c r="Q207" s="58">
        <f t="shared" si="41"/>
        <v>0</v>
      </c>
      <c r="R207" s="58">
        <f t="shared" si="42"/>
        <v>0</v>
      </c>
      <c r="S207" s="58">
        <f t="shared" si="43"/>
        <v>0</v>
      </c>
      <c r="T207" s="58">
        <f t="shared" si="44"/>
        <v>0</v>
      </c>
    </row>
    <row r="208" spans="1:25" ht="15.75" thickBot="1" x14ac:dyDescent="0.3">
      <c r="B208" s="60" t="s">
        <v>10</v>
      </c>
      <c r="C208" s="61">
        <f>AVERAGEIF(C198:C207,"&gt;0")</f>
        <v>2.8979591836734699</v>
      </c>
      <c r="D208" s="61">
        <f t="shared" ref="D208" si="45">AVERAGEIF(D198:D207,"&gt;0")</f>
        <v>2.8857142857142861</v>
      </c>
      <c r="E208" s="61">
        <f t="shared" ref="E208" si="46">AVERAGEIF(E198:E207,"&gt;0")</f>
        <v>2.8857142857142861</v>
      </c>
      <c r="F208" s="61">
        <f t="shared" ref="F208" si="47">AVERAGEIF(F198:F207,"&gt;0")</f>
        <v>2.8857142857142861</v>
      </c>
      <c r="G208" s="61">
        <f t="shared" ref="G208" si="48">AVERAGEIF(G198:G207,"&gt;0")</f>
        <v>2.910714285714286</v>
      </c>
      <c r="H208" s="61">
        <f t="shared" ref="H208" si="49">AVERAGEIF(H198:H207,"&gt;0")</f>
        <v>2.8775510204081631</v>
      </c>
      <c r="I208" s="61">
        <f t="shared" ref="I208" si="50">AVERAGEIF(I198:I207,"&gt;0")</f>
        <v>2.9285714285714288</v>
      </c>
      <c r="J208" s="61" t="e">
        <f t="shared" ref="J208" si="51">AVERAGEIF(J198:J207,"&gt;0")</f>
        <v>#DIV/0!</v>
      </c>
      <c r="K208" s="61" t="e">
        <f t="shared" ref="K208" si="52">AVERAGEIF(K198:K207,"&gt;0")</f>
        <v>#DIV/0!</v>
      </c>
      <c r="L208" s="62" t="e">
        <f t="shared" ref="L208" si="53">AVERAGEIF(L198:L207,"&gt;0")</f>
        <v>#DIV/0!</v>
      </c>
      <c r="O208" s="60" t="s">
        <v>10</v>
      </c>
      <c r="P208" s="61" t="e">
        <f>AVERAGEIF(P198:P207,"&gt;0")</f>
        <v>#DIV/0!</v>
      </c>
      <c r="Q208" s="61" t="e">
        <f t="shared" ref="Q208" si="54">AVERAGEIF(Q198:Q207,"&gt;0")</f>
        <v>#DIV/0!</v>
      </c>
      <c r="R208" s="61" t="e">
        <f t="shared" ref="R208" si="55">AVERAGEIF(R198:R207,"&gt;0")</f>
        <v>#DIV/0!</v>
      </c>
      <c r="S208" s="61" t="e">
        <f t="shared" ref="S208" si="56">AVERAGEIF(S198:S207,"&gt;0")</f>
        <v>#DIV/0!</v>
      </c>
      <c r="T208" s="61" t="e">
        <f t="shared" ref="T208" si="57">AVERAGEIF(T198:T207,"&gt;0")</f>
        <v>#DIV/0!</v>
      </c>
    </row>
    <row r="210" spans="1:20" x14ac:dyDescent="0.25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21"/>
    </row>
    <row r="212" spans="1:20" ht="15.75" thickBot="1" x14ac:dyDescent="0.3"/>
    <row r="213" spans="1:20" s="37" customFormat="1" ht="33.75" x14ac:dyDescent="0.5">
      <c r="A213" s="100" t="s">
        <v>49</v>
      </c>
      <c r="B213" s="101"/>
      <c r="C213" s="101"/>
      <c r="D213" s="101"/>
      <c r="E213" s="101"/>
      <c r="F213" s="101"/>
      <c r="G213" s="101"/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1"/>
      <c r="T213" s="102"/>
    </row>
    <row r="214" spans="1:20" ht="19.5" thickBot="1" x14ac:dyDescent="0.35">
      <c r="A214" s="85" t="s">
        <v>62</v>
      </c>
      <c r="B214" s="86"/>
      <c r="C214" s="86"/>
      <c r="D214" s="86"/>
      <c r="E214" s="86"/>
      <c r="F214" s="86"/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86"/>
      <c r="S214" s="86"/>
      <c r="T214" s="87"/>
    </row>
    <row r="215" spans="1:20" x14ac:dyDescent="0.25">
      <c r="A215" s="13"/>
      <c r="B215" s="13"/>
      <c r="C215" s="13"/>
      <c r="D215" s="13"/>
      <c r="E215" s="13"/>
      <c r="F215" s="13" t="s">
        <v>63</v>
      </c>
      <c r="G215" s="75">
        <v>6</v>
      </c>
      <c r="H215" s="13"/>
      <c r="I215" s="13"/>
      <c r="J215" s="13"/>
      <c r="K215" s="13"/>
      <c r="L215" s="13"/>
      <c r="M215" s="13"/>
      <c r="N215" s="71"/>
      <c r="O215" s="71"/>
      <c r="P215" s="71"/>
      <c r="Q215" s="71"/>
      <c r="R215" s="72"/>
      <c r="S215" s="72"/>
    </row>
    <row r="216" spans="1:20" x14ac:dyDescent="0.25">
      <c r="A216" s="35" t="s">
        <v>43</v>
      </c>
      <c r="B216" s="35" t="s">
        <v>50</v>
      </c>
      <c r="C216" s="35" t="s">
        <v>51</v>
      </c>
      <c r="D216" s="35" t="s">
        <v>53</v>
      </c>
      <c r="E216" s="35" t="s">
        <v>54</v>
      </c>
      <c r="F216" s="35" t="s">
        <v>55</v>
      </c>
      <c r="G216" s="35" t="s">
        <v>57</v>
      </c>
      <c r="H216" s="36"/>
      <c r="I216" s="36"/>
      <c r="J216" s="36"/>
      <c r="K216" s="36"/>
      <c r="L216" s="36"/>
      <c r="M216" s="36"/>
      <c r="N216" s="73" t="s">
        <v>43</v>
      </c>
      <c r="O216" s="73" t="s">
        <v>50</v>
      </c>
      <c r="P216" s="73" t="s">
        <v>52</v>
      </c>
      <c r="Q216" s="73" t="s">
        <v>53</v>
      </c>
      <c r="R216" s="73" t="s">
        <v>54</v>
      </c>
      <c r="S216" s="73" t="s">
        <v>55</v>
      </c>
      <c r="T216" s="35" t="s">
        <v>57</v>
      </c>
    </row>
    <row r="217" spans="1:20" x14ac:dyDescent="0.25">
      <c r="A217" s="16">
        <v>1</v>
      </c>
      <c r="B217" s="76" t="s">
        <v>81</v>
      </c>
      <c r="C217" s="70"/>
      <c r="D217" s="70">
        <v>5</v>
      </c>
      <c r="E217" s="70">
        <v>1</v>
      </c>
      <c r="F217" s="70"/>
      <c r="G217" s="16">
        <f xml:space="preserve"> (3*D217+2*E217+F217)/G215</f>
        <v>2.8333333333333335</v>
      </c>
      <c r="N217" s="74">
        <v>1</v>
      </c>
      <c r="O217" s="70"/>
      <c r="P217" s="70"/>
      <c r="Q217" s="70"/>
      <c r="R217" s="70"/>
      <c r="S217" s="70"/>
      <c r="T217" s="16">
        <f xml:space="preserve"> (3*Q217+2*R217+S217)/G215</f>
        <v>0</v>
      </c>
    </row>
    <row r="218" spans="1:20" x14ac:dyDescent="0.25">
      <c r="A218" s="16">
        <v>2</v>
      </c>
      <c r="B218" s="76" t="s">
        <v>76</v>
      </c>
      <c r="C218" s="70"/>
      <c r="D218" s="70">
        <v>6</v>
      </c>
      <c r="E218" s="70"/>
      <c r="F218" s="70"/>
      <c r="G218" s="16">
        <f xml:space="preserve"> (3*D218+2*E218+F218)/G215</f>
        <v>3</v>
      </c>
      <c r="N218" s="74">
        <v>2</v>
      </c>
      <c r="O218" s="70"/>
      <c r="P218" s="70"/>
      <c r="Q218" s="70"/>
      <c r="R218" s="70"/>
      <c r="S218" s="70"/>
      <c r="T218" s="16">
        <f xml:space="preserve"> (3*Q218+2*R218+S218)/G215</f>
        <v>0</v>
      </c>
    </row>
    <row r="219" spans="1:20" x14ac:dyDescent="0.25">
      <c r="A219" s="16">
        <v>3</v>
      </c>
      <c r="B219" s="76" t="s">
        <v>82</v>
      </c>
      <c r="C219" s="70"/>
      <c r="D219" s="70">
        <v>4</v>
      </c>
      <c r="E219" s="70">
        <v>2</v>
      </c>
      <c r="F219" s="70"/>
      <c r="G219" s="16">
        <f xml:space="preserve"> (3*D219+2*E219+F219)/G215</f>
        <v>2.6666666666666665</v>
      </c>
      <c r="N219" s="74">
        <v>3</v>
      </c>
      <c r="O219" s="70"/>
      <c r="P219" s="70"/>
      <c r="Q219" s="70"/>
      <c r="R219" s="70"/>
      <c r="S219" s="70"/>
      <c r="T219" s="16">
        <f xml:space="preserve"> (3*Q219+2*R219+S219)/G215</f>
        <v>0</v>
      </c>
    </row>
    <row r="220" spans="1:20" x14ac:dyDescent="0.25">
      <c r="A220" s="16">
        <v>4</v>
      </c>
      <c r="B220" s="76" t="s">
        <v>83</v>
      </c>
      <c r="C220" s="70"/>
      <c r="D220" s="70">
        <v>4</v>
      </c>
      <c r="E220" s="70">
        <v>2</v>
      </c>
      <c r="F220" s="70"/>
      <c r="G220" s="16">
        <f xml:space="preserve"> (3*D220+2*E220+F220)/G215</f>
        <v>2.6666666666666665</v>
      </c>
      <c r="N220" s="74">
        <v>4</v>
      </c>
      <c r="O220" s="70"/>
      <c r="P220" s="70"/>
      <c r="Q220" s="70"/>
      <c r="R220" s="70"/>
      <c r="S220" s="70"/>
      <c r="T220" s="16">
        <f xml:space="preserve"> (3*Q220+2*R220+S220)/G215</f>
        <v>0</v>
      </c>
    </row>
    <row r="221" spans="1:20" x14ac:dyDescent="0.25">
      <c r="A221" s="16">
        <v>5</v>
      </c>
      <c r="B221" s="76" t="s">
        <v>79</v>
      </c>
      <c r="C221" s="70"/>
      <c r="D221" s="70">
        <v>3</v>
      </c>
      <c r="E221" s="70">
        <v>3</v>
      </c>
      <c r="F221" s="70"/>
      <c r="G221" s="16">
        <f>(3*D221+2*E221+F221)/G215</f>
        <v>2.5</v>
      </c>
      <c r="N221" s="74">
        <v>5</v>
      </c>
      <c r="O221" s="70"/>
      <c r="P221" s="70"/>
      <c r="Q221" s="70"/>
      <c r="R221" s="70"/>
      <c r="S221" s="70"/>
      <c r="T221" s="16">
        <f xml:space="preserve"> (3*Q221+2*R221+S221)/G215</f>
        <v>0</v>
      </c>
    </row>
    <row r="222" spans="1:20" x14ac:dyDescent="0.25">
      <c r="A222" s="16">
        <v>6</v>
      </c>
      <c r="B222" s="76" t="s">
        <v>85</v>
      </c>
      <c r="C222" s="70"/>
      <c r="D222" s="70">
        <v>4</v>
      </c>
      <c r="E222" s="70">
        <v>2</v>
      </c>
      <c r="F222" s="70"/>
      <c r="G222" s="16">
        <f xml:space="preserve"> (3*D222+2*E222+F222)/G215</f>
        <v>2.6666666666666665</v>
      </c>
      <c r="N222" s="74">
        <v>6</v>
      </c>
      <c r="O222" s="70"/>
      <c r="P222" s="70"/>
      <c r="Q222" s="70"/>
      <c r="R222" s="70"/>
      <c r="S222" s="70"/>
      <c r="T222" s="16">
        <f xml:space="preserve"> (3*Q222+2*R222+S222)/G215</f>
        <v>0</v>
      </c>
    </row>
    <row r="223" spans="1:20" x14ac:dyDescent="0.25">
      <c r="A223" s="16">
        <v>7</v>
      </c>
      <c r="B223" s="76" t="s">
        <v>86</v>
      </c>
      <c r="C223" s="70"/>
      <c r="D223" s="70">
        <v>5</v>
      </c>
      <c r="E223" s="70">
        <v>1</v>
      </c>
      <c r="F223" s="70"/>
      <c r="G223" s="16">
        <f xml:space="preserve"> (3*D223+2*E223+F223)/G215</f>
        <v>2.8333333333333335</v>
      </c>
      <c r="N223" s="74">
        <v>7</v>
      </c>
      <c r="O223" s="70"/>
      <c r="P223" s="70"/>
      <c r="Q223" s="70"/>
      <c r="R223" s="70"/>
      <c r="S223" s="70"/>
      <c r="T223" s="16">
        <f xml:space="preserve"> (3*Q223+2*R223+S223)/G215</f>
        <v>0</v>
      </c>
    </row>
    <row r="224" spans="1:20" x14ac:dyDescent="0.25">
      <c r="A224" s="16">
        <v>8</v>
      </c>
      <c r="B224" s="76" t="s">
        <v>87</v>
      </c>
      <c r="C224" s="70"/>
      <c r="D224" s="70">
        <v>5</v>
      </c>
      <c r="E224" s="70">
        <v>1</v>
      </c>
      <c r="F224" s="70"/>
      <c r="G224" s="16">
        <f xml:space="preserve"> (3*D224+2*E224+F224)/G215</f>
        <v>2.8333333333333335</v>
      </c>
      <c r="N224" s="74">
        <v>8</v>
      </c>
      <c r="O224" s="70"/>
      <c r="P224" s="70"/>
      <c r="Q224" s="70"/>
      <c r="R224" s="70"/>
      <c r="S224" s="70"/>
      <c r="T224" s="16">
        <f xml:space="preserve"> (3*Q224+2*R224+S224)/G215</f>
        <v>0</v>
      </c>
    </row>
    <row r="225" spans="1:20" x14ac:dyDescent="0.25">
      <c r="A225" s="16">
        <v>9</v>
      </c>
      <c r="B225" s="76" t="s">
        <v>88</v>
      </c>
      <c r="C225" s="70"/>
      <c r="D225" s="70">
        <v>4</v>
      </c>
      <c r="E225" s="70">
        <v>1</v>
      </c>
      <c r="F225" s="70">
        <v>1</v>
      </c>
      <c r="G225" s="16">
        <f xml:space="preserve"> (3*D225+2*E225+F225)/G215</f>
        <v>2.5</v>
      </c>
      <c r="N225" s="74">
        <v>9</v>
      </c>
      <c r="O225" s="70"/>
      <c r="P225" s="70"/>
      <c r="Q225" s="70"/>
      <c r="R225" s="70"/>
      <c r="S225" s="70"/>
      <c r="T225" s="16">
        <f xml:space="preserve"> (3*Q225+2*R225+S225)/G215</f>
        <v>0</v>
      </c>
    </row>
    <row r="226" spans="1:20" x14ac:dyDescent="0.25">
      <c r="A226" s="16">
        <v>10</v>
      </c>
      <c r="B226" s="76" t="s">
        <v>89</v>
      </c>
      <c r="C226" s="70"/>
      <c r="D226" s="70">
        <v>4</v>
      </c>
      <c r="E226" s="70">
        <v>2</v>
      </c>
      <c r="F226" s="70"/>
      <c r="G226" s="16">
        <f xml:space="preserve"> (3*D226+2*E226+F226)/G215</f>
        <v>2.6666666666666665</v>
      </c>
      <c r="N226" s="74">
        <v>10</v>
      </c>
      <c r="O226" s="70"/>
      <c r="P226" s="70"/>
      <c r="Q226" s="70"/>
      <c r="R226" s="70"/>
      <c r="S226" s="70"/>
      <c r="T226" s="16">
        <f xml:space="preserve"> (3*Q226+2*R226+S226)/G215</f>
        <v>0</v>
      </c>
    </row>
    <row r="229" spans="1:20" x14ac:dyDescent="0.25">
      <c r="D229" s="88"/>
      <c r="E229" s="88"/>
    </row>
    <row r="230" spans="1:20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8"/>
    </row>
    <row r="231" spans="1:20" ht="16.5" thickBot="1" x14ac:dyDescent="0.3">
      <c r="A231" s="19"/>
      <c r="B231" s="19"/>
      <c r="C231" s="19"/>
      <c r="D231" s="19"/>
      <c r="E231" s="19"/>
      <c r="F231" s="19"/>
      <c r="G231" s="20"/>
      <c r="H231" s="20"/>
      <c r="I231" s="19"/>
      <c r="J231" s="19"/>
      <c r="K231" s="19"/>
      <c r="L231" s="21"/>
    </row>
    <row r="232" spans="1:20" ht="19.5" thickBot="1" x14ac:dyDescent="0.35">
      <c r="A232" s="19"/>
      <c r="B232" s="89" t="s">
        <v>72</v>
      </c>
      <c r="C232" s="90"/>
      <c r="D232" s="90"/>
      <c r="E232" s="90"/>
      <c r="F232" s="90"/>
      <c r="G232" s="90"/>
      <c r="H232" s="90"/>
      <c r="I232" s="90"/>
      <c r="J232" s="90"/>
      <c r="K232" s="90"/>
      <c r="L232" s="91"/>
      <c r="O232" s="92" t="s">
        <v>73</v>
      </c>
      <c r="P232" s="93"/>
      <c r="Q232" s="93"/>
      <c r="R232" s="93"/>
      <c r="S232" s="93"/>
      <c r="T232" s="94"/>
    </row>
    <row r="233" spans="1:20" x14ac:dyDescent="0.25">
      <c r="A233" s="19"/>
      <c r="B233" s="22"/>
      <c r="C233" s="23" t="s">
        <v>11</v>
      </c>
      <c r="D233" s="23" t="s">
        <v>12</v>
      </c>
      <c r="E233" s="23" t="s">
        <v>13</v>
      </c>
      <c r="F233" s="23" t="s">
        <v>14</v>
      </c>
      <c r="G233" s="23" t="s">
        <v>15</v>
      </c>
      <c r="H233" s="23" t="s">
        <v>16</v>
      </c>
      <c r="I233" s="23" t="s">
        <v>17</v>
      </c>
      <c r="J233" s="23" t="s">
        <v>18</v>
      </c>
      <c r="K233" s="23" t="s">
        <v>19</v>
      </c>
      <c r="L233" s="24" t="s">
        <v>20</v>
      </c>
      <c r="N233" s="19"/>
      <c r="O233" s="25"/>
      <c r="P233" s="26" t="s">
        <v>21</v>
      </c>
      <c r="Q233" s="26" t="s">
        <v>22</v>
      </c>
      <c r="R233" s="26" t="s">
        <v>23</v>
      </c>
      <c r="S233" s="26" t="s">
        <v>24</v>
      </c>
      <c r="T233" s="27" t="s">
        <v>25</v>
      </c>
    </row>
    <row r="234" spans="1:20" x14ac:dyDescent="0.25">
      <c r="A234" s="19"/>
      <c r="B234" s="28" t="s">
        <v>0</v>
      </c>
      <c r="C234" s="6" t="s">
        <v>58</v>
      </c>
      <c r="D234" s="6" t="s">
        <v>58</v>
      </c>
      <c r="E234" s="6" t="s">
        <v>58</v>
      </c>
      <c r="F234" s="6" t="s">
        <v>58</v>
      </c>
      <c r="G234" s="6" t="s">
        <v>58</v>
      </c>
      <c r="H234" s="6" t="s">
        <v>58</v>
      </c>
      <c r="I234" s="6"/>
      <c r="J234" s="6"/>
      <c r="K234" s="6"/>
      <c r="L234" s="29"/>
      <c r="N234" s="19"/>
      <c r="O234" s="28" t="s">
        <v>0</v>
      </c>
      <c r="P234" s="6"/>
      <c r="Q234" s="6"/>
      <c r="R234" s="6"/>
      <c r="S234" s="6"/>
      <c r="T234" s="29"/>
    </row>
    <row r="235" spans="1:20" x14ac:dyDescent="0.25">
      <c r="A235" s="19"/>
      <c r="B235" s="28" t="s">
        <v>1</v>
      </c>
      <c r="C235" s="6" t="s">
        <v>58</v>
      </c>
      <c r="D235" s="6"/>
      <c r="E235" s="6"/>
      <c r="F235" s="6" t="s">
        <v>58</v>
      </c>
      <c r="G235" s="6" t="s">
        <v>58</v>
      </c>
      <c r="H235" s="6" t="s">
        <v>58</v>
      </c>
      <c r="I235" s="6" t="s">
        <v>58</v>
      </c>
      <c r="J235" s="6"/>
      <c r="K235" s="6"/>
      <c r="L235" s="29"/>
      <c r="N235" s="19"/>
      <c r="O235" s="28" t="s">
        <v>1</v>
      </c>
      <c r="P235" s="6"/>
      <c r="Q235" s="6"/>
      <c r="R235" s="6"/>
      <c r="S235" s="6"/>
      <c r="T235" s="29"/>
    </row>
    <row r="236" spans="1:20" x14ac:dyDescent="0.25">
      <c r="A236" s="19"/>
      <c r="B236" s="28" t="s">
        <v>2</v>
      </c>
      <c r="C236" s="6" t="s">
        <v>58</v>
      </c>
      <c r="D236" s="6" t="s">
        <v>58</v>
      </c>
      <c r="E236" s="6" t="s">
        <v>58</v>
      </c>
      <c r="F236" s="6"/>
      <c r="G236" s="6" t="s">
        <v>58</v>
      </c>
      <c r="H236" s="6"/>
      <c r="I236" s="6" t="s">
        <v>58</v>
      </c>
      <c r="J236" s="6"/>
      <c r="K236" s="6"/>
      <c r="L236" s="30"/>
      <c r="N236" s="19"/>
      <c r="O236" s="28" t="s">
        <v>2</v>
      </c>
      <c r="P236" s="6"/>
      <c r="Q236" s="6"/>
      <c r="R236" s="6"/>
      <c r="S236" s="6"/>
      <c r="T236" s="29"/>
    </row>
    <row r="237" spans="1:20" x14ac:dyDescent="0.25">
      <c r="A237" s="19"/>
      <c r="B237" s="28" t="s">
        <v>3</v>
      </c>
      <c r="C237" s="6"/>
      <c r="D237" s="6" t="s">
        <v>58</v>
      </c>
      <c r="E237" s="6" t="s">
        <v>58</v>
      </c>
      <c r="F237" s="6" t="s">
        <v>58</v>
      </c>
      <c r="G237" s="6" t="s">
        <v>58</v>
      </c>
      <c r="H237" s="6" t="s">
        <v>58</v>
      </c>
      <c r="I237" s="6"/>
      <c r="J237" s="6"/>
      <c r="K237" s="6"/>
      <c r="L237" s="30"/>
      <c r="N237" s="19"/>
      <c r="O237" s="28" t="s">
        <v>3</v>
      </c>
      <c r="P237" s="6"/>
      <c r="Q237" s="6"/>
      <c r="R237" s="6"/>
      <c r="S237" s="6"/>
      <c r="T237" s="29"/>
    </row>
    <row r="238" spans="1:20" x14ac:dyDescent="0.25">
      <c r="A238" s="19"/>
      <c r="B238" s="28" t="s">
        <v>4</v>
      </c>
      <c r="C238" s="6" t="s">
        <v>58</v>
      </c>
      <c r="D238" s="6"/>
      <c r="E238" s="6"/>
      <c r="F238" s="6"/>
      <c r="G238" s="6" t="s">
        <v>58</v>
      </c>
      <c r="H238" s="6" t="s">
        <v>58</v>
      </c>
      <c r="I238" s="6"/>
      <c r="J238" s="6"/>
      <c r="K238" s="6"/>
      <c r="L238" s="30"/>
      <c r="N238" s="19"/>
      <c r="O238" s="28" t="s">
        <v>4</v>
      </c>
      <c r="P238" s="6"/>
      <c r="Q238" s="6"/>
      <c r="R238" s="6"/>
      <c r="S238" s="6"/>
      <c r="T238" s="29"/>
    </row>
    <row r="239" spans="1:20" x14ac:dyDescent="0.25">
      <c r="A239" s="19"/>
      <c r="B239" s="28" t="s">
        <v>5</v>
      </c>
      <c r="C239" s="6"/>
      <c r="D239" s="6"/>
      <c r="E239" s="6" t="s">
        <v>58</v>
      </c>
      <c r="F239" s="6" t="s">
        <v>58</v>
      </c>
      <c r="G239" s="6"/>
      <c r="H239" s="6" t="s">
        <v>58</v>
      </c>
      <c r="I239" s="6" t="s">
        <v>58</v>
      </c>
      <c r="J239" s="6"/>
      <c r="K239" s="6"/>
      <c r="L239" s="30"/>
      <c r="N239" s="19"/>
      <c r="O239" s="28" t="s">
        <v>5</v>
      </c>
      <c r="P239" s="6"/>
      <c r="Q239" s="6"/>
      <c r="R239" s="6"/>
      <c r="S239" s="6"/>
      <c r="T239" s="29"/>
    </row>
    <row r="240" spans="1:20" x14ac:dyDescent="0.25">
      <c r="A240" s="19"/>
      <c r="B240" s="28" t="s">
        <v>6</v>
      </c>
      <c r="C240" s="6"/>
      <c r="D240" s="6"/>
      <c r="E240" s="6"/>
      <c r="F240" s="6" t="s">
        <v>58</v>
      </c>
      <c r="G240" s="6" t="s">
        <v>58</v>
      </c>
      <c r="H240" s="6"/>
      <c r="I240" s="6" t="s">
        <v>58</v>
      </c>
      <c r="J240" s="6"/>
      <c r="K240" s="6"/>
      <c r="L240" s="30"/>
      <c r="N240" s="19"/>
      <c r="O240" s="28" t="s">
        <v>6</v>
      </c>
      <c r="P240" s="6"/>
      <c r="Q240" s="6"/>
      <c r="R240" s="6"/>
      <c r="S240" s="6"/>
      <c r="T240" s="29"/>
    </row>
    <row r="241" spans="1:20" x14ac:dyDescent="0.25">
      <c r="A241" s="19"/>
      <c r="B241" s="28" t="s">
        <v>7</v>
      </c>
      <c r="C241" s="6" t="s">
        <v>58</v>
      </c>
      <c r="D241" s="6" t="s">
        <v>58</v>
      </c>
      <c r="E241" s="6" t="s">
        <v>58</v>
      </c>
      <c r="F241" s="6" t="s">
        <v>58</v>
      </c>
      <c r="G241" s="6" t="s">
        <v>58</v>
      </c>
      <c r="H241" s="6" t="s">
        <v>58</v>
      </c>
      <c r="I241" s="6" t="s">
        <v>58</v>
      </c>
      <c r="J241" s="6"/>
      <c r="K241" s="6"/>
      <c r="L241" s="30"/>
      <c r="N241" s="19"/>
      <c r="O241" s="28" t="s">
        <v>7</v>
      </c>
      <c r="P241" s="6"/>
      <c r="Q241" s="6"/>
      <c r="R241" s="6"/>
      <c r="S241" s="6"/>
      <c r="T241" s="29"/>
    </row>
    <row r="242" spans="1:20" x14ac:dyDescent="0.25">
      <c r="A242" s="19"/>
      <c r="B242" s="28" t="s">
        <v>8</v>
      </c>
      <c r="C242" s="6" t="s">
        <v>58</v>
      </c>
      <c r="D242" s="6"/>
      <c r="E242" s="6"/>
      <c r="F242" s="6" t="s">
        <v>58</v>
      </c>
      <c r="G242" s="6"/>
      <c r="H242" s="6"/>
      <c r="I242" s="6"/>
      <c r="J242" s="6"/>
      <c r="K242" s="6"/>
      <c r="L242" s="30"/>
      <c r="N242" s="19"/>
      <c r="O242" s="28" t="s">
        <v>8</v>
      </c>
      <c r="P242" s="6"/>
      <c r="Q242" s="6"/>
      <c r="R242" s="6"/>
      <c r="S242" s="6"/>
      <c r="T242" s="29"/>
    </row>
    <row r="243" spans="1:20" ht="15.75" thickBot="1" x14ac:dyDescent="0.3">
      <c r="A243" s="19"/>
      <c r="B243" s="28" t="s">
        <v>9</v>
      </c>
      <c r="C243" s="6" t="s">
        <v>58</v>
      </c>
      <c r="D243" s="6" t="s">
        <v>58</v>
      </c>
      <c r="E243" s="6"/>
      <c r="F243" s="6" t="s">
        <v>58</v>
      </c>
      <c r="G243" s="6" t="s">
        <v>58</v>
      </c>
      <c r="H243" s="6" t="s">
        <v>58</v>
      </c>
      <c r="I243" s="6" t="s">
        <v>58</v>
      </c>
      <c r="J243" s="6"/>
      <c r="K243" s="6"/>
      <c r="L243" s="29"/>
      <c r="N243" s="19"/>
      <c r="O243" s="31" t="s">
        <v>9</v>
      </c>
      <c r="P243" s="32"/>
      <c r="Q243" s="32"/>
      <c r="R243" s="32"/>
      <c r="S243" s="32"/>
      <c r="T243" s="33"/>
    </row>
    <row r="244" spans="1:20" ht="15.75" thickBot="1" x14ac:dyDescent="0.3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21"/>
      <c r="N244" s="19"/>
      <c r="O244" s="19"/>
      <c r="P244" s="19"/>
      <c r="Q244" s="19"/>
      <c r="R244" s="19"/>
      <c r="S244" s="19"/>
      <c r="T244" s="19"/>
    </row>
    <row r="245" spans="1:20" ht="18.75" x14ac:dyDescent="0.3">
      <c r="A245" s="17"/>
      <c r="B245" s="95" t="s">
        <v>74</v>
      </c>
      <c r="C245" s="96"/>
      <c r="D245" s="96"/>
      <c r="E245" s="96"/>
      <c r="F245" s="96"/>
      <c r="G245" s="96"/>
      <c r="H245" s="96"/>
      <c r="I245" s="96"/>
      <c r="J245" s="96"/>
      <c r="K245" s="96"/>
      <c r="L245" s="97"/>
      <c r="O245" s="95" t="s">
        <v>75</v>
      </c>
      <c r="P245" s="98"/>
      <c r="Q245" s="98"/>
      <c r="R245" s="98"/>
      <c r="S245" s="98"/>
      <c r="T245" s="99"/>
    </row>
    <row r="246" spans="1:20" x14ac:dyDescent="0.25">
      <c r="A246" s="1"/>
      <c r="B246" s="53"/>
      <c r="C246" s="54" t="s">
        <v>11</v>
      </c>
      <c r="D246" s="54" t="s">
        <v>12</v>
      </c>
      <c r="E246" s="54" t="s">
        <v>13</v>
      </c>
      <c r="F246" s="54" t="s">
        <v>14</v>
      </c>
      <c r="G246" s="54" t="s">
        <v>15</v>
      </c>
      <c r="H246" s="54" t="s">
        <v>16</v>
      </c>
      <c r="I246" s="54" t="s">
        <v>17</v>
      </c>
      <c r="J246" s="54" t="s">
        <v>18</v>
      </c>
      <c r="K246" s="54" t="s">
        <v>19</v>
      </c>
      <c r="L246" s="55" t="s">
        <v>20</v>
      </c>
      <c r="N246" s="17"/>
      <c r="O246" s="53"/>
      <c r="P246" s="54" t="s">
        <v>21</v>
      </c>
      <c r="Q246" s="54" t="s">
        <v>22</v>
      </c>
      <c r="R246" s="54" t="s">
        <v>23</v>
      </c>
      <c r="S246" s="54" t="s">
        <v>24</v>
      </c>
      <c r="T246" s="56" t="s">
        <v>25</v>
      </c>
    </row>
    <row r="247" spans="1:20" x14ac:dyDescent="0.25">
      <c r="A247" s="1"/>
      <c r="B247" s="57" t="s">
        <v>0</v>
      </c>
      <c r="C247" s="58">
        <f>IF(C234="Y",G217,0)</f>
        <v>2.8333333333333335</v>
      </c>
      <c r="D247" s="58">
        <f>IF(D234="Y",G217,0)</f>
        <v>2.8333333333333335</v>
      </c>
      <c r="E247" s="58">
        <f>IF(E234="Y",G217,0)</f>
        <v>2.8333333333333335</v>
      </c>
      <c r="F247" s="58">
        <f>IF(F234="Y",G217,0)</f>
        <v>2.8333333333333335</v>
      </c>
      <c r="G247" s="58">
        <f>IF(G234="Y",G217,0)</f>
        <v>2.8333333333333335</v>
      </c>
      <c r="H247" s="58">
        <f>IF(H234="Y",G217,0)</f>
        <v>2.8333333333333335</v>
      </c>
      <c r="I247" s="58">
        <f>IF(I234="Y",G217,0)</f>
        <v>0</v>
      </c>
      <c r="J247" s="58">
        <f>IF(J234="Y",G217,0)</f>
        <v>0</v>
      </c>
      <c r="K247" s="58">
        <f>IF(K234="Y",G217,0)</f>
        <v>0</v>
      </c>
      <c r="L247" s="59">
        <f>IF(L234="Y",G217,0)</f>
        <v>0</v>
      </c>
      <c r="N247" s="17"/>
      <c r="O247" s="57" t="s">
        <v>0</v>
      </c>
      <c r="P247" s="58">
        <f>IF(P234="Y",T217,0)</f>
        <v>0</v>
      </c>
      <c r="Q247" s="58">
        <f>IF(Q234="Y",T217,0)</f>
        <v>0</v>
      </c>
      <c r="R247" s="58">
        <f>IF(R234="Y",T217,0)</f>
        <v>0</v>
      </c>
      <c r="S247" s="58">
        <f>IF(S234="Y",T217,0)</f>
        <v>0</v>
      </c>
      <c r="T247" s="58">
        <f>IF(T234="Y",T217,0)</f>
        <v>0</v>
      </c>
    </row>
    <row r="248" spans="1:20" x14ac:dyDescent="0.25">
      <c r="A248" s="1"/>
      <c r="B248" s="57" t="s">
        <v>1</v>
      </c>
      <c r="C248" s="58">
        <f t="shared" ref="C248:C256" si="58">IF(C235="Y",G218,0)</f>
        <v>3</v>
      </c>
      <c r="D248" s="58">
        <f>IF(D235="Y",G218,0)</f>
        <v>0</v>
      </c>
      <c r="E248" s="58">
        <f>IF(E235="Y",G218,0)</f>
        <v>0</v>
      </c>
      <c r="F248" s="58">
        <f>IF(F235="Y",G218,0)</f>
        <v>3</v>
      </c>
      <c r="G248" s="58">
        <f>IF(G235="Y",G218,0)</f>
        <v>3</v>
      </c>
      <c r="H248" s="58">
        <f>IF(H235="Y",G218,0)</f>
        <v>3</v>
      </c>
      <c r="I248" s="58">
        <f>IF(I235="Y",G218,0)</f>
        <v>3</v>
      </c>
      <c r="J248" s="58">
        <f>IF(J235="Y",G218,0)</f>
        <v>0</v>
      </c>
      <c r="K248" s="58">
        <f>IF(K235="Y",G218,0)</f>
        <v>0</v>
      </c>
      <c r="L248" s="59">
        <f>IF(L235="Y",G218,0)</f>
        <v>0</v>
      </c>
      <c r="N248" s="17"/>
      <c r="O248" s="57" t="s">
        <v>1</v>
      </c>
      <c r="P248" s="58">
        <f t="shared" ref="P248:P256" si="59">IF(P235="Y",T218,0)</f>
        <v>0</v>
      </c>
      <c r="Q248" s="58">
        <f>IF(Q235="Y",T218,0)</f>
        <v>0</v>
      </c>
      <c r="R248" s="58">
        <f>IF(R235="Y",T218,0)</f>
        <v>0</v>
      </c>
      <c r="S248" s="58">
        <f>IF(S235="Y",T218,0)</f>
        <v>0</v>
      </c>
      <c r="T248" s="58">
        <f>IF(T235="Y",T218,0)</f>
        <v>0</v>
      </c>
    </row>
    <row r="249" spans="1:20" x14ac:dyDescent="0.25">
      <c r="A249" s="1"/>
      <c r="B249" s="57" t="s">
        <v>2</v>
      </c>
      <c r="C249" s="58">
        <f t="shared" si="58"/>
        <v>2.6666666666666665</v>
      </c>
      <c r="D249" s="58">
        <f>IF(D236="Y",G219,0)</f>
        <v>2.6666666666666665</v>
      </c>
      <c r="E249" s="58">
        <f>IF(E236="Y",G219,0)</f>
        <v>2.6666666666666665</v>
      </c>
      <c r="F249" s="58">
        <f>IF(F236="Y",G219,0)</f>
        <v>0</v>
      </c>
      <c r="G249" s="58">
        <f>IF(G236="Y",G219,0)</f>
        <v>2.6666666666666665</v>
      </c>
      <c r="H249" s="58">
        <f>IF(H236="Y",G219,0)</f>
        <v>0</v>
      </c>
      <c r="I249" s="58">
        <f>IF(I236="Y",G219,0)</f>
        <v>2.6666666666666665</v>
      </c>
      <c r="J249" s="58">
        <f>IF(J236="Y",G219,0)</f>
        <v>0</v>
      </c>
      <c r="K249" s="58">
        <f>IF(K236="Y",G219,0)</f>
        <v>0</v>
      </c>
      <c r="L249" s="59">
        <f>IF(L236="Y",G219,0)</f>
        <v>0</v>
      </c>
      <c r="N249" s="17"/>
      <c r="O249" s="57" t="s">
        <v>2</v>
      </c>
      <c r="P249" s="58">
        <f t="shared" si="59"/>
        <v>0</v>
      </c>
      <c r="Q249" s="58">
        <f>IF(Q236="Y",T219,0)</f>
        <v>0</v>
      </c>
      <c r="R249" s="58">
        <f>IF(R236="Y",T219,0)</f>
        <v>0</v>
      </c>
      <c r="S249" s="58">
        <f>IF(S236="Y",T219,0)</f>
        <v>0</v>
      </c>
      <c r="T249" s="58">
        <f>IF(T236="Y",T219,0)</f>
        <v>0</v>
      </c>
    </row>
    <row r="250" spans="1:20" x14ac:dyDescent="0.25">
      <c r="A250" s="1"/>
      <c r="B250" s="57" t="s">
        <v>3</v>
      </c>
      <c r="C250" s="58">
        <f t="shared" si="58"/>
        <v>0</v>
      </c>
      <c r="D250" s="58">
        <f>IF(D237="Y",G220,0)</f>
        <v>2.6666666666666665</v>
      </c>
      <c r="E250" s="58">
        <f>IF(E237="Y",G220,0)</f>
        <v>2.6666666666666665</v>
      </c>
      <c r="F250" s="58">
        <f>IF(F237="Y",G220,0)</f>
        <v>2.6666666666666665</v>
      </c>
      <c r="G250" s="58">
        <f>IF(G237="Y",G220,0)</f>
        <v>2.6666666666666665</v>
      </c>
      <c r="H250" s="58">
        <f>IF(H237="Y",G220,0)</f>
        <v>2.6666666666666665</v>
      </c>
      <c r="I250" s="58">
        <f>IF(I237="Y",G220,0)</f>
        <v>0</v>
      </c>
      <c r="J250" s="58">
        <f>IF(J237="Y",G220,0)</f>
        <v>0</v>
      </c>
      <c r="K250" s="58">
        <f>IF(K237="Y",G220,0)</f>
        <v>0</v>
      </c>
      <c r="L250" s="59">
        <f>IF(L237="Y",G220,0)</f>
        <v>0</v>
      </c>
      <c r="N250" s="17"/>
      <c r="O250" s="57" t="s">
        <v>3</v>
      </c>
      <c r="P250" s="58">
        <f t="shared" si="59"/>
        <v>0</v>
      </c>
      <c r="Q250" s="58">
        <f>IF(Q237="Y",T220,0)</f>
        <v>0</v>
      </c>
      <c r="R250" s="58">
        <f>IF(R237="Y",T220,0)</f>
        <v>0</v>
      </c>
      <c r="S250" s="58">
        <f>IF(S237="Y",T220,0)</f>
        <v>0</v>
      </c>
      <c r="T250" s="58">
        <f>IF(T237="Y",T220,0)</f>
        <v>0</v>
      </c>
    </row>
    <row r="251" spans="1:20" x14ac:dyDescent="0.25">
      <c r="A251" s="1"/>
      <c r="B251" s="57" t="s">
        <v>4</v>
      </c>
      <c r="C251" s="58">
        <f t="shared" si="58"/>
        <v>2.5</v>
      </c>
      <c r="D251" s="58">
        <f t="shared" ref="D251:D256" si="60">IF(D238="Y",G221,0)</f>
        <v>0</v>
      </c>
      <c r="E251" s="58">
        <f t="shared" ref="E251:E256" si="61">IF(E238="Y",G221,0)</f>
        <v>0</v>
      </c>
      <c r="F251" s="58">
        <f t="shared" ref="F251:F256" si="62">IF(F238="Y",G221,0)</f>
        <v>0</v>
      </c>
      <c r="G251" s="58">
        <f t="shared" ref="G251:G256" si="63">IF(G238="Y",G221,0)</f>
        <v>2.5</v>
      </c>
      <c r="H251" s="58">
        <f t="shared" ref="H251:H256" si="64">IF(H238="Y",G221,0)</f>
        <v>2.5</v>
      </c>
      <c r="I251" s="58">
        <f t="shared" ref="I251:I256" si="65">IF(I238="Y",G221,0)</f>
        <v>0</v>
      </c>
      <c r="J251" s="58">
        <f t="shared" ref="J251:J256" si="66">IF(J238="Y",G221,0)</f>
        <v>0</v>
      </c>
      <c r="K251" s="58">
        <f t="shared" ref="K251:K256" si="67">IF(K238="Y",G221,0)</f>
        <v>0</v>
      </c>
      <c r="L251" s="59">
        <f t="shared" ref="L251:L256" si="68">IF(L238="Y",G221,0)</f>
        <v>0</v>
      </c>
      <c r="N251" s="17"/>
      <c r="O251" s="57" t="s">
        <v>4</v>
      </c>
      <c r="P251" s="58">
        <f t="shared" si="59"/>
        <v>0</v>
      </c>
      <c r="Q251" s="58">
        <f t="shared" ref="Q251:Q256" si="69">IF(Q238="Y",T221,0)</f>
        <v>0</v>
      </c>
      <c r="R251" s="58">
        <f t="shared" ref="R251:R256" si="70">IF(R238="Y",T221,0)</f>
        <v>0</v>
      </c>
      <c r="S251" s="58">
        <f t="shared" ref="S251:S256" si="71">IF(S238="Y",T221,0)</f>
        <v>0</v>
      </c>
      <c r="T251" s="58">
        <f t="shared" ref="T251:T256" si="72">IF(T238="Y",T221,0)</f>
        <v>0</v>
      </c>
    </row>
    <row r="252" spans="1:20" x14ac:dyDescent="0.25">
      <c r="B252" s="57" t="s">
        <v>5</v>
      </c>
      <c r="C252" s="58">
        <f t="shared" si="58"/>
        <v>0</v>
      </c>
      <c r="D252" s="58">
        <f t="shared" si="60"/>
        <v>0</v>
      </c>
      <c r="E252" s="58">
        <f t="shared" si="61"/>
        <v>2.6666666666666665</v>
      </c>
      <c r="F252" s="58">
        <f t="shared" si="62"/>
        <v>2.6666666666666665</v>
      </c>
      <c r="G252" s="58">
        <f t="shared" si="63"/>
        <v>0</v>
      </c>
      <c r="H252" s="58">
        <f t="shared" si="64"/>
        <v>2.6666666666666665</v>
      </c>
      <c r="I252" s="58">
        <f t="shared" si="65"/>
        <v>2.6666666666666665</v>
      </c>
      <c r="J252" s="58">
        <f t="shared" si="66"/>
        <v>0</v>
      </c>
      <c r="K252" s="58">
        <f t="shared" si="67"/>
        <v>0</v>
      </c>
      <c r="L252" s="59">
        <f t="shared" si="68"/>
        <v>0</v>
      </c>
      <c r="N252" s="17"/>
      <c r="O252" s="57" t="s">
        <v>5</v>
      </c>
      <c r="P252" s="58">
        <f t="shared" si="59"/>
        <v>0</v>
      </c>
      <c r="Q252" s="58">
        <f t="shared" si="69"/>
        <v>0</v>
      </c>
      <c r="R252" s="58">
        <f t="shared" si="70"/>
        <v>0</v>
      </c>
      <c r="S252" s="58">
        <f t="shared" si="71"/>
        <v>0</v>
      </c>
      <c r="T252" s="58">
        <f t="shared" si="72"/>
        <v>0</v>
      </c>
    </row>
    <row r="253" spans="1:20" x14ac:dyDescent="0.25">
      <c r="B253" s="57" t="s">
        <v>6</v>
      </c>
      <c r="C253" s="58">
        <f t="shared" si="58"/>
        <v>0</v>
      </c>
      <c r="D253" s="58">
        <f t="shared" si="60"/>
        <v>0</v>
      </c>
      <c r="E253" s="58">
        <f t="shared" si="61"/>
        <v>0</v>
      </c>
      <c r="F253" s="58">
        <f t="shared" si="62"/>
        <v>2.8333333333333335</v>
      </c>
      <c r="G253" s="58">
        <f t="shared" si="63"/>
        <v>2.8333333333333335</v>
      </c>
      <c r="H253" s="58">
        <f t="shared" si="64"/>
        <v>0</v>
      </c>
      <c r="I253" s="58">
        <f t="shared" si="65"/>
        <v>2.8333333333333335</v>
      </c>
      <c r="J253" s="58">
        <f t="shared" si="66"/>
        <v>0</v>
      </c>
      <c r="K253" s="58">
        <f t="shared" si="67"/>
        <v>0</v>
      </c>
      <c r="L253" s="59">
        <f t="shared" si="68"/>
        <v>0</v>
      </c>
      <c r="O253" s="57" t="s">
        <v>6</v>
      </c>
      <c r="P253" s="58">
        <f t="shared" si="59"/>
        <v>0</v>
      </c>
      <c r="Q253" s="58">
        <f t="shared" si="69"/>
        <v>0</v>
      </c>
      <c r="R253" s="58">
        <f t="shared" si="70"/>
        <v>0</v>
      </c>
      <c r="S253" s="58">
        <f t="shared" si="71"/>
        <v>0</v>
      </c>
      <c r="T253" s="58">
        <f t="shared" si="72"/>
        <v>0</v>
      </c>
    </row>
    <row r="254" spans="1:20" x14ac:dyDescent="0.25">
      <c r="B254" s="57" t="s">
        <v>7</v>
      </c>
      <c r="C254" s="58">
        <f t="shared" si="58"/>
        <v>2.8333333333333335</v>
      </c>
      <c r="D254" s="58">
        <f t="shared" si="60"/>
        <v>2.8333333333333335</v>
      </c>
      <c r="E254" s="58">
        <f t="shared" si="61"/>
        <v>2.8333333333333335</v>
      </c>
      <c r="F254" s="58">
        <f t="shared" si="62"/>
        <v>2.8333333333333335</v>
      </c>
      <c r="G254" s="58">
        <f t="shared" si="63"/>
        <v>2.8333333333333335</v>
      </c>
      <c r="H254" s="58">
        <f t="shared" si="64"/>
        <v>2.8333333333333335</v>
      </c>
      <c r="I254" s="58">
        <f t="shared" si="65"/>
        <v>2.8333333333333335</v>
      </c>
      <c r="J254" s="58">
        <f t="shared" si="66"/>
        <v>0</v>
      </c>
      <c r="K254" s="58">
        <f t="shared" si="67"/>
        <v>0</v>
      </c>
      <c r="L254" s="59">
        <f t="shared" si="68"/>
        <v>0</v>
      </c>
      <c r="O254" s="57" t="s">
        <v>7</v>
      </c>
      <c r="P254" s="58">
        <f t="shared" si="59"/>
        <v>0</v>
      </c>
      <c r="Q254" s="58">
        <f t="shared" si="69"/>
        <v>0</v>
      </c>
      <c r="R254" s="58">
        <f t="shared" si="70"/>
        <v>0</v>
      </c>
      <c r="S254" s="58">
        <f t="shared" si="71"/>
        <v>0</v>
      </c>
      <c r="T254" s="58">
        <f t="shared" si="72"/>
        <v>0</v>
      </c>
    </row>
    <row r="255" spans="1:20" x14ac:dyDescent="0.25">
      <c r="B255" s="57" t="s">
        <v>8</v>
      </c>
      <c r="C255" s="58">
        <f t="shared" si="58"/>
        <v>2.5</v>
      </c>
      <c r="D255" s="58">
        <f t="shared" si="60"/>
        <v>0</v>
      </c>
      <c r="E255" s="58">
        <f t="shared" si="61"/>
        <v>0</v>
      </c>
      <c r="F255" s="58">
        <f t="shared" si="62"/>
        <v>2.5</v>
      </c>
      <c r="G255" s="58">
        <f t="shared" si="63"/>
        <v>0</v>
      </c>
      <c r="H255" s="58">
        <f t="shared" si="64"/>
        <v>0</v>
      </c>
      <c r="I255" s="58">
        <f t="shared" si="65"/>
        <v>0</v>
      </c>
      <c r="J255" s="58">
        <f t="shared" si="66"/>
        <v>0</v>
      </c>
      <c r="K255" s="58">
        <f t="shared" si="67"/>
        <v>0</v>
      </c>
      <c r="L255" s="59">
        <f t="shared" si="68"/>
        <v>0</v>
      </c>
      <c r="O255" s="57" t="s">
        <v>8</v>
      </c>
      <c r="P255" s="58">
        <f t="shared" si="59"/>
        <v>0</v>
      </c>
      <c r="Q255" s="58">
        <f t="shared" si="69"/>
        <v>0</v>
      </c>
      <c r="R255" s="58">
        <f t="shared" si="70"/>
        <v>0</v>
      </c>
      <c r="S255" s="58">
        <f t="shared" si="71"/>
        <v>0</v>
      </c>
      <c r="T255" s="58">
        <f t="shared" si="72"/>
        <v>0</v>
      </c>
    </row>
    <row r="256" spans="1:20" x14ac:dyDescent="0.25">
      <c r="B256" s="57" t="s">
        <v>9</v>
      </c>
      <c r="C256" s="58">
        <f t="shared" si="58"/>
        <v>2.6666666666666665</v>
      </c>
      <c r="D256" s="58">
        <f t="shared" si="60"/>
        <v>2.6666666666666665</v>
      </c>
      <c r="E256" s="58">
        <f t="shared" si="61"/>
        <v>0</v>
      </c>
      <c r="F256" s="58">
        <f t="shared" si="62"/>
        <v>2.6666666666666665</v>
      </c>
      <c r="G256" s="58">
        <f t="shared" si="63"/>
        <v>2.6666666666666665</v>
      </c>
      <c r="H256" s="58">
        <f t="shared" si="64"/>
        <v>2.6666666666666665</v>
      </c>
      <c r="I256" s="58">
        <f t="shared" si="65"/>
        <v>2.6666666666666665</v>
      </c>
      <c r="J256" s="58">
        <f t="shared" si="66"/>
        <v>0</v>
      </c>
      <c r="K256" s="58">
        <f t="shared" si="67"/>
        <v>0</v>
      </c>
      <c r="L256" s="59">
        <f t="shared" si="68"/>
        <v>0</v>
      </c>
      <c r="O256" s="57" t="s">
        <v>9</v>
      </c>
      <c r="P256" s="58">
        <f t="shared" si="59"/>
        <v>0</v>
      </c>
      <c r="Q256" s="58">
        <f t="shared" si="69"/>
        <v>0</v>
      </c>
      <c r="R256" s="58">
        <f t="shared" si="70"/>
        <v>0</v>
      </c>
      <c r="S256" s="58">
        <f t="shared" si="71"/>
        <v>0</v>
      </c>
      <c r="T256" s="58">
        <f t="shared" si="72"/>
        <v>0</v>
      </c>
    </row>
    <row r="257" spans="1:20" ht="15.75" thickBot="1" x14ac:dyDescent="0.3">
      <c r="B257" s="60" t="s">
        <v>10</v>
      </c>
      <c r="C257" s="61">
        <f>AVERAGEIF(C247:C256,"&gt;0")</f>
        <v>2.7142857142857149</v>
      </c>
      <c r="D257" s="61">
        <f t="shared" ref="D257" si="73">AVERAGEIF(D247:D256,"&gt;0")</f>
        <v>2.7333333333333334</v>
      </c>
      <c r="E257" s="61">
        <f t="shared" ref="E257" si="74">AVERAGEIF(E247:E256,"&gt;0")</f>
        <v>2.7333333333333334</v>
      </c>
      <c r="F257" s="61">
        <f t="shared" ref="F257" si="75">AVERAGEIF(F247:F256,"&gt;0")</f>
        <v>2.75</v>
      </c>
      <c r="G257" s="61">
        <f t="shared" ref="G257" si="76">AVERAGEIF(G247:G256,"&gt;0")</f>
        <v>2.75</v>
      </c>
      <c r="H257" s="61">
        <f t="shared" ref="H257" si="77">AVERAGEIF(H247:H256,"&gt;0")</f>
        <v>2.7380952380952381</v>
      </c>
      <c r="I257" s="61">
        <f t="shared" ref="I257" si="78">AVERAGEIF(I247:I256,"&gt;0")</f>
        <v>2.7777777777777781</v>
      </c>
      <c r="J257" s="61" t="e">
        <f t="shared" ref="J257" si="79">AVERAGEIF(J247:J256,"&gt;0")</f>
        <v>#DIV/0!</v>
      </c>
      <c r="K257" s="61" t="e">
        <f t="shared" ref="K257" si="80">AVERAGEIF(K247:K256,"&gt;0")</f>
        <v>#DIV/0!</v>
      </c>
      <c r="L257" s="62" t="e">
        <f t="shared" ref="L257" si="81">AVERAGEIF(L247:L256,"&gt;0")</f>
        <v>#DIV/0!</v>
      </c>
      <c r="O257" s="60" t="s">
        <v>10</v>
      </c>
      <c r="P257" s="61" t="e">
        <f>AVERAGEIF(P247:P256,"&gt;0")</f>
        <v>#DIV/0!</v>
      </c>
      <c r="Q257" s="61" t="e">
        <f t="shared" ref="Q257" si="82">AVERAGEIF(Q247:Q256,"&gt;0")</f>
        <v>#DIV/0!</v>
      </c>
      <c r="R257" s="61" t="e">
        <f t="shared" ref="R257" si="83">AVERAGEIF(R247:R256,"&gt;0")</f>
        <v>#DIV/0!</v>
      </c>
      <c r="S257" s="61" t="e">
        <f t="shared" ref="S257" si="84">AVERAGEIF(S247:S256,"&gt;0")</f>
        <v>#DIV/0!</v>
      </c>
      <c r="T257" s="61" t="e">
        <f t="shared" ref="T257" si="85">AVERAGEIF(T247:T256,"&gt;0")</f>
        <v>#DIV/0!</v>
      </c>
    </row>
    <row r="259" spans="1:20" x14ac:dyDescent="0.25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21"/>
    </row>
    <row r="261" spans="1:20" ht="15.75" thickBot="1" x14ac:dyDescent="0.3"/>
    <row r="262" spans="1:20" ht="33.75" x14ac:dyDescent="0.5">
      <c r="A262" s="100" t="s">
        <v>49</v>
      </c>
      <c r="B262" s="101"/>
      <c r="C262" s="101"/>
      <c r="D262" s="101"/>
      <c r="E262" s="101"/>
      <c r="F262" s="101"/>
      <c r="G262" s="101"/>
      <c r="H262" s="101"/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2"/>
    </row>
    <row r="263" spans="1:20" ht="19.5" thickBot="1" x14ac:dyDescent="0.35">
      <c r="A263" s="85" t="s">
        <v>64</v>
      </c>
      <c r="B263" s="86"/>
      <c r="C263" s="86"/>
      <c r="D263" s="86"/>
      <c r="E263" s="86"/>
      <c r="F263" s="86"/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86"/>
      <c r="T263" s="87"/>
    </row>
    <row r="264" spans="1:20" x14ac:dyDescent="0.25">
      <c r="A264" s="13"/>
      <c r="B264" s="13"/>
      <c r="C264" s="13"/>
      <c r="D264" s="13"/>
      <c r="E264" s="13"/>
      <c r="F264" s="13" t="s">
        <v>65</v>
      </c>
      <c r="G264" s="75">
        <v>10</v>
      </c>
      <c r="H264" s="13"/>
      <c r="I264" s="13"/>
      <c r="J264" s="13"/>
      <c r="K264" s="13"/>
      <c r="L264" s="13"/>
      <c r="M264" s="13"/>
      <c r="N264" s="13"/>
      <c r="O264" s="13"/>
      <c r="P264" s="13"/>
      <c r="Q264" s="13"/>
    </row>
    <row r="265" spans="1:20" x14ac:dyDescent="0.25">
      <c r="A265" s="35" t="s">
        <v>43</v>
      </c>
      <c r="B265" s="73" t="s">
        <v>50</v>
      </c>
      <c r="C265" s="73" t="s">
        <v>51</v>
      </c>
      <c r="D265" s="73" t="s">
        <v>53</v>
      </c>
      <c r="E265" s="73" t="s">
        <v>54</v>
      </c>
      <c r="F265" s="73" t="s">
        <v>55</v>
      </c>
      <c r="G265" s="35" t="s">
        <v>57</v>
      </c>
      <c r="H265" s="36"/>
      <c r="I265" s="36"/>
      <c r="J265" s="36"/>
      <c r="K265" s="36"/>
      <c r="L265" s="36"/>
      <c r="M265" s="36"/>
      <c r="N265" s="35" t="s">
        <v>43</v>
      </c>
      <c r="O265" s="35" t="s">
        <v>50</v>
      </c>
      <c r="P265" s="35" t="s">
        <v>52</v>
      </c>
      <c r="Q265" s="35" t="s">
        <v>53</v>
      </c>
      <c r="R265" s="35" t="s">
        <v>54</v>
      </c>
      <c r="S265" s="35" t="s">
        <v>55</v>
      </c>
      <c r="T265" s="35" t="s">
        <v>57</v>
      </c>
    </row>
    <row r="266" spans="1:20" x14ac:dyDescent="0.25">
      <c r="A266" s="16">
        <v>1</v>
      </c>
      <c r="B266" s="70"/>
      <c r="C266" s="70"/>
      <c r="D266" s="70"/>
      <c r="E266" s="70"/>
      <c r="F266" s="70"/>
      <c r="G266" s="16">
        <f xml:space="preserve"> (3*D266+2*E266+F266)/G264</f>
        <v>0</v>
      </c>
      <c r="N266" s="16">
        <v>1</v>
      </c>
      <c r="O266" s="70"/>
      <c r="P266" s="70"/>
      <c r="Q266" s="70"/>
      <c r="R266" s="70"/>
      <c r="S266" s="70"/>
      <c r="T266" s="16">
        <f xml:space="preserve"> (3*Q266+2*R266+S266)/G264</f>
        <v>0</v>
      </c>
    </row>
    <row r="267" spans="1:20" x14ac:dyDescent="0.25">
      <c r="A267" s="16">
        <v>2</v>
      </c>
      <c r="B267" s="70"/>
      <c r="C267" s="70"/>
      <c r="D267" s="70"/>
      <c r="E267" s="70"/>
      <c r="F267" s="70"/>
      <c r="G267" s="16">
        <f xml:space="preserve"> (3*D267+2*E267+F267)/G264</f>
        <v>0</v>
      </c>
      <c r="N267" s="16">
        <v>2</v>
      </c>
      <c r="O267" s="70"/>
      <c r="P267" s="70"/>
      <c r="Q267" s="70"/>
      <c r="R267" s="70"/>
      <c r="S267" s="70"/>
      <c r="T267" s="16">
        <f xml:space="preserve"> (3*Q267+2*R267+S267)/G264</f>
        <v>0</v>
      </c>
    </row>
    <row r="268" spans="1:20" x14ac:dyDescent="0.25">
      <c r="A268" s="16">
        <v>3</v>
      </c>
      <c r="B268" s="70"/>
      <c r="C268" s="70"/>
      <c r="D268" s="70"/>
      <c r="E268" s="70"/>
      <c r="F268" s="70"/>
      <c r="G268" s="16">
        <f xml:space="preserve"> (3*D268+2*E268+F268)/G264</f>
        <v>0</v>
      </c>
      <c r="N268" s="16">
        <v>3</v>
      </c>
      <c r="O268" s="70"/>
      <c r="P268" s="70"/>
      <c r="Q268" s="70"/>
      <c r="R268" s="70"/>
      <c r="S268" s="70"/>
      <c r="T268" s="16">
        <f xml:space="preserve"> (3*Q268+2*R268+S268)/G264</f>
        <v>0</v>
      </c>
    </row>
    <row r="269" spans="1:20" x14ac:dyDescent="0.25">
      <c r="A269" s="16">
        <v>4</v>
      </c>
      <c r="B269" s="70"/>
      <c r="C269" s="70"/>
      <c r="D269" s="70"/>
      <c r="E269" s="70"/>
      <c r="F269" s="70"/>
      <c r="G269" s="16">
        <f xml:space="preserve"> (3*D269+2*E269+F269)/G264</f>
        <v>0</v>
      </c>
      <c r="N269" s="16">
        <v>4</v>
      </c>
      <c r="O269" s="70"/>
      <c r="P269" s="70"/>
      <c r="Q269" s="70"/>
      <c r="R269" s="70"/>
      <c r="S269" s="70"/>
      <c r="T269" s="16">
        <f xml:space="preserve"> (3*Q269+2*R269+S269)/G264</f>
        <v>0</v>
      </c>
    </row>
    <row r="270" spans="1:20" x14ac:dyDescent="0.25">
      <c r="A270" s="16">
        <v>5</v>
      </c>
      <c r="B270" s="70"/>
      <c r="C270" s="70"/>
      <c r="D270" s="70"/>
      <c r="E270" s="70"/>
      <c r="F270" s="70"/>
      <c r="G270" s="16">
        <f>(3*D270+2*E270+F270)/G264</f>
        <v>0</v>
      </c>
      <c r="N270" s="16">
        <v>5</v>
      </c>
      <c r="O270" s="70"/>
      <c r="P270" s="70"/>
      <c r="Q270" s="70"/>
      <c r="R270" s="70"/>
      <c r="S270" s="70"/>
      <c r="T270" s="16">
        <f xml:space="preserve"> (3*Q270+2*R270+S270)/G264</f>
        <v>0</v>
      </c>
    </row>
    <row r="271" spans="1:20" x14ac:dyDescent="0.25">
      <c r="A271" s="16">
        <v>6</v>
      </c>
      <c r="B271" s="70"/>
      <c r="C271" s="70"/>
      <c r="D271" s="70"/>
      <c r="E271" s="70"/>
      <c r="F271" s="70"/>
      <c r="G271" s="16">
        <f xml:space="preserve"> (3*D271+2*E271+F271)/G264</f>
        <v>0</v>
      </c>
      <c r="N271" s="16">
        <v>6</v>
      </c>
      <c r="O271" s="70"/>
      <c r="P271" s="70"/>
      <c r="Q271" s="70"/>
      <c r="R271" s="70"/>
      <c r="S271" s="70"/>
      <c r="T271" s="16">
        <f xml:space="preserve"> (3*Q271+2*R271+S271)/G264</f>
        <v>0</v>
      </c>
    </row>
    <row r="272" spans="1:20" x14ac:dyDescent="0.25">
      <c r="A272" s="16">
        <v>7</v>
      </c>
      <c r="B272" s="70"/>
      <c r="C272" s="70"/>
      <c r="D272" s="70"/>
      <c r="E272" s="70"/>
      <c r="F272" s="70"/>
      <c r="G272" s="16">
        <f xml:space="preserve"> (3*D272+2*E272+F272)/G264</f>
        <v>0</v>
      </c>
      <c r="N272" s="16">
        <v>7</v>
      </c>
      <c r="O272" s="70"/>
      <c r="P272" s="70"/>
      <c r="Q272" s="70"/>
      <c r="R272" s="70"/>
      <c r="S272" s="70"/>
      <c r="T272" s="16">
        <f xml:space="preserve"> (3*Q272+2*R272+S272)/G264</f>
        <v>0</v>
      </c>
    </row>
    <row r="273" spans="1:20" x14ac:dyDescent="0.25">
      <c r="A273" s="16">
        <v>8</v>
      </c>
      <c r="B273" s="70"/>
      <c r="C273" s="70"/>
      <c r="D273" s="70"/>
      <c r="E273" s="70"/>
      <c r="F273" s="70"/>
      <c r="G273" s="16">
        <f xml:space="preserve"> (3*D273+2*E273+F273)/G264</f>
        <v>0</v>
      </c>
      <c r="N273" s="16">
        <v>8</v>
      </c>
      <c r="O273" s="70"/>
      <c r="P273" s="70"/>
      <c r="Q273" s="70"/>
      <c r="R273" s="70"/>
      <c r="S273" s="70"/>
      <c r="T273" s="16">
        <f xml:space="preserve"> (3*Q273+2*R273+S273)/G264</f>
        <v>0</v>
      </c>
    </row>
    <row r="274" spans="1:20" x14ac:dyDescent="0.25">
      <c r="A274" s="16">
        <v>9</v>
      </c>
      <c r="B274" s="70"/>
      <c r="C274" s="70"/>
      <c r="D274" s="70"/>
      <c r="E274" s="70"/>
      <c r="F274" s="70"/>
      <c r="G274" s="16">
        <f xml:space="preserve"> (3*D274+2*E274+F274)/G264</f>
        <v>0</v>
      </c>
      <c r="N274" s="16">
        <v>9</v>
      </c>
      <c r="O274" s="70"/>
      <c r="P274" s="70"/>
      <c r="Q274" s="70"/>
      <c r="R274" s="70"/>
      <c r="S274" s="70"/>
      <c r="T274" s="16">
        <f xml:space="preserve"> (3*Q274+2*R274+S274)/G264</f>
        <v>0</v>
      </c>
    </row>
    <row r="275" spans="1:20" x14ac:dyDescent="0.25">
      <c r="A275" s="16">
        <v>10</v>
      </c>
      <c r="B275" s="70"/>
      <c r="C275" s="70"/>
      <c r="D275" s="70"/>
      <c r="E275" s="70"/>
      <c r="F275" s="70"/>
      <c r="G275" s="16">
        <f xml:space="preserve"> (3*D275+2*E275+F275)/G264</f>
        <v>0</v>
      </c>
      <c r="N275" s="16">
        <v>10</v>
      </c>
      <c r="O275" s="70"/>
      <c r="P275" s="70"/>
      <c r="Q275" s="70"/>
      <c r="R275" s="70"/>
      <c r="S275" s="70"/>
      <c r="T275" s="16">
        <f xml:space="preserve"> (3*Q275+2*R275+S275)/G264</f>
        <v>0</v>
      </c>
    </row>
    <row r="278" spans="1:20" x14ac:dyDescent="0.25">
      <c r="D278" s="88"/>
      <c r="E278" s="88"/>
    </row>
    <row r="279" spans="1:20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8"/>
    </row>
    <row r="280" spans="1:20" ht="16.5" thickBot="1" x14ac:dyDescent="0.3">
      <c r="A280" s="19"/>
      <c r="B280" s="19"/>
      <c r="C280" s="19"/>
      <c r="D280" s="19"/>
      <c r="E280" s="19"/>
      <c r="F280" s="19"/>
      <c r="G280" s="20"/>
      <c r="H280" s="20"/>
      <c r="I280" s="19"/>
      <c r="J280" s="19"/>
      <c r="K280" s="19"/>
      <c r="L280" s="21"/>
    </row>
    <row r="281" spans="1:20" ht="19.5" thickBot="1" x14ac:dyDescent="0.35">
      <c r="A281" s="19"/>
      <c r="B281" s="89" t="s">
        <v>72</v>
      </c>
      <c r="C281" s="90"/>
      <c r="D281" s="90"/>
      <c r="E281" s="90"/>
      <c r="F281" s="90"/>
      <c r="G281" s="90"/>
      <c r="H281" s="90"/>
      <c r="I281" s="90"/>
      <c r="J281" s="90"/>
      <c r="K281" s="90"/>
      <c r="L281" s="91"/>
      <c r="O281" s="92" t="s">
        <v>73</v>
      </c>
      <c r="P281" s="93"/>
      <c r="Q281" s="93"/>
      <c r="R281" s="93"/>
      <c r="S281" s="93"/>
      <c r="T281" s="94"/>
    </row>
    <row r="282" spans="1:20" x14ac:dyDescent="0.25">
      <c r="A282" s="19"/>
      <c r="B282" s="22"/>
      <c r="C282" s="23" t="s">
        <v>11</v>
      </c>
      <c r="D282" s="23" t="s">
        <v>12</v>
      </c>
      <c r="E282" s="23" t="s">
        <v>13</v>
      </c>
      <c r="F282" s="23" t="s">
        <v>14</v>
      </c>
      <c r="G282" s="23" t="s">
        <v>15</v>
      </c>
      <c r="H282" s="23" t="s">
        <v>16</v>
      </c>
      <c r="I282" s="23" t="s">
        <v>17</v>
      </c>
      <c r="J282" s="23" t="s">
        <v>18</v>
      </c>
      <c r="K282" s="23" t="s">
        <v>19</v>
      </c>
      <c r="L282" s="24" t="s">
        <v>20</v>
      </c>
      <c r="N282" s="19"/>
      <c r="O282" s="25"/>
      <c r="P282" s="26" t="s">
        <v>21</v>
      </c>
      <c r="Q282" s="26" t="s">
        <v>22</v>
      </c>
      <c r="R282" s="26" t="s">
        <v>23</v>
      </c>
      <c r="S282" s="26" t="s">
        <v>24</v>
      </c>
      <c r="T282" s="27" t="s">
        <v>25</v>
      </c>
    </row>
    <row r="283" spans="1:20" x14ac:dyDescent="0.25">
      <c r="A283" s="19"/>
      <c r="B283" s="28" t="s">
        <v>0</v>
      </c>
      <c r="C283" s="6"/>
      <c r="D283" s="6"/>
      <c r="E283" s="6"/>
      <c r="F283" s="6"/>
      <c r="G283" s="6"/>
      <c r="H283" s="6"/>
      <c r="I283" s="6"/>
      <c r="J283" s="6"/>
      <c r="K283" s="6"/>
      <c r="L283" s="29"/>
      <c r="N283" s="19"/>
      <c r="O283" s="28" t="s">
        <v>0</v>
      </c>
      <c r="P283" s="6"/>
      <c r="Q283" s="6"/>
      <c r="R283" s="6"/>
      <c r="S283" s="6"/>
      <c r="T283" s="29"/>
    </row>
    <row r="284" spans="1:20" x14ac:dyDescent="0.25">
      <c r="A284" s="19"/>
      <c r="B284" s="28" t="s">
        <v>1</v>
      </c>
      <c r="C284" s="6"/>
      <c r="D284" s="6"/>
      <c r="E284" s="6"/>
      <c r="F284" s="6"/>
      <c r="G284" s="6"/>
      <c r="H284" s="6"/>
      <c r="I284" s="6"/>
      <c r="J284" s="6"/>
      <c r="K284" s="6"/>
      <c r="L284" s="29"/>
      <c r="N284" s="19"/>
      <c r="O284" s="28" t="s">
        <v>1</v>
      </c>
      <c r="P284" s="6"/>
      <c r="Q284" s="6"/>
      <c r="R284" s="6"/>
      <c r="S284" s="6"/>
      <c r="T284" s="29"/>
    </row>
    <row r="285" spans="1:20" x14ac:dyDescent="0.25">
      <c r="A285" s="19"/>
      <c r="B285" s="28" t="s">
        <v>2</v>
      </c>
      <c r="C285" s="6"/>
      <c r="D285" s="6"/>
      <c r="E285" s="6"/>
      <c r="F285" s="6"/>
      <c r="G285" s="6"/>
      <c r="H285" s="6"/>
      <c r="I285" s="6"/>
      <c r="J285" s="6"/>
      <c r="K285" s="6"/>
      <c r="L285" s="30"/>
      <c r="N285" s="19"/>
      <c r="O285" s="28" t="s">
        <v>2</v>
      </c>
      <c r="P285" s="6"/>
      <c r="Q285" s="6"/>
      <c r="R285" s="6"/>
      <c r="S285" s="6"/>
      <c r="T285" s="29"/>
    </row>
    <row r="286" spans="1:20" x14ac:dyDescent="0.25">
      <c r="A286" s="19"/>
      <c r="B286" s="28" t="s">
        <v>3</v>
      </c>
      <c r="C286" s="6"/>
      <c r="D286" s="6"/>
      <c r="E286" s="6"/>
      <c r="F286" s="6"/>
      <c r="G286" s="6"/>
      <c r="H286" s="6"/>
      <c r="I286" s="6"/>
      <c r="J286" s="6"/>
      <c r="K286" s="6"/>
      <c r="L286" s="30"/>
      <c r="N286" s="19"/>
      <c r="O286" s="28" t="s">
        <v>3</v>
      </c>
      <c r="P286" s="6"/>
      <c r="Q286" s="6"/>
      <c r="R286" s="6"/>
      <c r="S286" s="6"/>
      <c r="T286" s="29"/>
    </row>
    <row r="287" spans="1:20" x14ac:dyDescent="0.25">
      <c r="A287" s="19"/>
      <c r="B287" s="28" t="s">
        <v>4</v>
      </c>
      <c r="C287" s="6"/>
      <c r="D287" s="6"/>
      <c r="E287" s="6"/>
      <c r="F287" s="6"/>
      <c r="G287" s="6"/>
      <c r="H287" s="6"/>
      <c r="I287" s="6"/>
      <c r="J287" s="6"/>
      <c r="K287" s="6"/>
      <c r="L287" s="30"/>
      <c r="N287" s="19"/>
      <c r="O287" s="28" t="s">
        <v>4</v>
      </c>
      <c r="P287" s="6"/>
      <c r="Q287" s="6"/>
      <c r="R287" s="6"/>
      <c r="S287" s="6"/>
      <c r="T287" s="29"/>
    </row>
    <row r="288" spans="1:20" x14ac:dyDescent="0.25">
      <c r="A288" s="19"/>
      <c r="B288" s="28" t="s">
        <v>5</v>
      </c>
      <c r="C288" s="6"/>
      <c r="D288" s="6"/>
      <c r="E288" s="6"/>
      <c r="F288" s="6"/>
      <c r="G288" s="6"/>
      <c r="H288" s="6"/>
      <c r="I288" s="6"/>
      <c r="J288" s="6"/>
      <c r="K288" s="6"/>
      <c r="L288" s="30"/>
      <c r="N288" s="19"/>
      <c r="O288" s="28" t="s">
        <v>5</v>
      </c>
      <c r="P288" s="6"/>
      <c r="Q288" s="6"/>
      <c r="R288" s="6"/>
      <c r="S288" s="6"/>
      <c r="T288" s="29"/>
    </row>
    <row r="289" spans="1:20" x14ac:dyDescent="0.25">
      <c r="A289" s="19"/>
      <c r="B289" s="28" t="s">
        <v>6</v>
      </c>
      <c r="C289" s="6"/>
      <c r="D289" s="6"/>
      <c r="E289" s="6"/>
      <c r="F289" s="6"/>
      <c r="G289" s="6"/>
      <c r="H289" s="6"/>
      <c r="I289" s="6"/>
      <c r="J289" s="6"/>
      <c r="K289" s="6"/>
      <c r="L289" s="30"/>
      <c r="N289" s="19"/>
      <c r="O289" s="28" t="s">
        <v>6</v>
      </c>
      <c r="P289" s="6"/>
      <c r="Q289" s="6"/>
      <c r="R289" s="6"/>
      <c r="S289" s="6"/>
      <c r="T289" s="29"/>
    </row>
    <row r="290" spans="1:20" x14ac:dyDescent="0.25">
      <c r="A290" s="19"/>
      <c r="B290" s="28" t="s">
        <v>7</v>
      </c>
      <c r="C290" s="6"/>
      <c r="D290" s="6"/>
      <c r="E290" s="6"/>
      <c r="F290" s="6"/>
      <c r="G290" s="6"/>
      <c r="H290" s="6"/>
      <c r="I290" s="6"/>
      <c r="J290" s="6"/>
      <c r="K290" s="6"/>
      <c r="L290" s="30"/>
      <c r="N290" s="19"/>
      <c r="O290" s="28" t="s">
        <v>7</v>
      </c>
      <c r="P290" s="6"/>
      <c r="Q290" s="6"/>
      <c r="R290" s="6"/>
      <c r="S290" s="6"/>
      <c r="T290" s="29"/>
    </row>
    <row r="291" spans="1:20" x14ac:dyDescent="0.25">
      <c r="A291" s="19"/>
      <c r="B291" s="28" t="s">
        <v>8</v>
      </c>
      <c r="C291" s="6"/>
      <c r="D291" s="6"/>
      <c r="E291" s="6"/>
      <c r="F291" s="6"/>
      <c r="G291" s="6"/>
      <c r="H291" s="6"/>
      <c r="I291" s="6"/>
      <c r="J291" s="6"/>
      <c r="K291" s="6"/>
      <c r="L291" s="30"/>
      <c r="N291" s="19"/>
      <c r="O291" s="28" t="s">
        <v>8</v>
      </c>
      <c r="P291" s="6"/>
      <c r="Q291" s="6"/>
      <c r="R291" s="6"/>
      <c r="S291" s="6"/>
      <c r="T291" s="29"/>
    </row>
    <row r="292" spans="1:20" ht="15.75" thickBot="1" x14ac:dyDescent="0.3">
      <c r="A292" s="19"/>
      <c r="B292" s="28" t="s">
        <v>9</v>
      </c>
      <c r="C292" s="6"/>
      <c r="D292" s="6"/>
      <c r="E292" s="6"/>
      <c r="F292" s="6"/>
      <c r="G292" s="6"/>
      <c r="H292" s="6"/>
      <c r="I292" s="6"/>
      <c r="J292" s="6"/>
      <c r="K292" s="6"/>
      <c r="L292" s="29"/>
      <c r="N292" s="19"/>
      <c r="O292" s="31" t="s">
        <v>9</v>
      </c>
      <c r="P292" s="32"/>
      <c r="Q292" s="32"/>
      <c r="R292" s="32"/>
      <c r="S292" s="32"/>
      <c r="T292" s="33"/>
    </row>
    <row r="293" spans="1:20" ht="15.75" thickBot="1" x14ac:dyDescent="0.3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21"/>
      <c r="N293" s="19"/>
      <c r="O293" s="19"/>
      <c r="P293" s="19"/>
      <c r="Q293" s="19"/>
      <c r="R293" s="19"/>
      <c r="S293" s="19"/>
      <c r="T293" s="19"/>
    </row>
    <row r="294" spans="1:20" ht="18.75" x14ac:dyDescent="0.3">
      <c r="A294" s="17"/>
      <c r="B294" s="95" t="s">
        <v>74</v>
      </c>
      <c r="C294" s="96"/>
      <c r="D294" s="96"/>
      <c r="E294" s="96"/>
      <c r="F294" s="96"/>
      <c r="G294" s="96"/>
      <c r="H294" s="96"/>
      <c r="I294" s="96"/>
      <c r="J294" s="96"/>
      <c r="K294" s="96"/>
      <c r="L294" s="97"/>
      <c r="O294" s="95" t="s">
        <v>75</v>
      </c>
      <c r="P294" s="98"/>
      <c r="Q294" s="98"/>
      <c r="R294" s="98"/>
      <c r="S294" s="98"/>
      <c r="T294" s="99"/>
    </row>
    <row r="295" spans="1:20" x14ac:dyDescent="0.25">
      <c r="A295" s="17"/>
      <c r="B295" s="53"/>
      <c r="C295" s="54" t="s">
        <v>11</v>
      </c>
      <c r="D295" s="54" t="s">
        <v>12</v>
      </c>
      <c r="E295" s="54" t="s">
        <v>13</v>
      </c>
      <c r="F295" s="54" t="s">
        <v>14</v>
      </c>
      <c r="G295" s="54" t="s">
        <v>15</v>
      </c>
      <c r="H295" s="54" t="s">
        <v>16</v>
      </c>
      <c r="I295" s="54" t="s">
        <v>17</v>
      </c>
      <c r="J295" s="54" t="s">
        <v>18</v>
      </c>
      <c r="K295" s="54" t="s">
        <v>19</v>
      </c>
      <c r="L295" s="55" t="s">
        <v>20</v>
      </c>
      <c r="N295" s="17"/>
      <c r="O295" s="53"/>
      <c r="P295" s="54" t="s">
        <v>21</v>
      </c>
      <c r="Q295" s="54" t="s">
        <v>22</v>
      </c>
      <c r="R295" s="54" t="s">
        <v>23</v>
      </c>
      <c r="S295" s="54" t="s">
        <v>24</v>
      </c>
      <c r="T295" s="56" t="s">
        <v>25</v>
      </c>
    </row>
    <row r="296" spans="1:20" x14ac:dyDescent="0.25">
      <c r="A296" s="17"/>
      <c r="B296" s="57" t="s">
        <v>0</v>
      </c>
      <c r="C296" s="58">
        <f>IF(C283="Y",G266,0)</f>
        <v>0</v>
      </c>
      <c r="D296" s="58">
        <f>IF(D283="Y",G266,0)</f>
        <v>0</v>
      </c>
      <c r="E296" s="58">
        <f>IF(E283="Y",G266,0)</f>
        <v>0</v>
      </c>
      <c r="F296" s="58">
        <f>IF(F283="Y",G266,0)</f>
        <v>0</v>
      </c>
      <c r="G296" s="58">
        <f>IF(G283="Y",G266,0)</f>
        <v>0</v>
      </c>
      <c r="H296" s="58">
        <f>IF(H283="Y",G266,0)</f>
        <v>0</v>
      </c>
      <c r="I296" s="58">
        <f>IF(I283="Y",G266,0)</f>
        <v>0</v>
      </c>
      <c r="J296" s="58">
        <f>IF(J283="Y",G266,0)</f>
        <v>0</v>
      </c>
      <c r="K296" s="58">
        <f>IF(K283="Y",G266,0)</f>
        <v>0</v>
      </c>
      <c r="L296" s="59">
        <f>IF(L283="Y",G266,0)</f>
        <v>0</v>
      </c>
      <c r="N296" s="17"/>
      <c r="O296" s="57" t="s">
        <v>0</v>
      </c>
      <c r="P296" s="58">
        <f>IF(P283="Y",T266,0)</f>
        <v>0</v>
      </c>
      <c r="Q296" s="58">
        <f>IF(Q283="Y",T266,0)</f>
        <v>0</v>
      </c>
      <c r="R296" s="58">
        <f>IF(R283="Y",T266,0)</f>
        <v>0</v>
      </c>
      <c r="S296" s="58">
        <f>IF(S283="Y",T266,0)</f>
        <v>0</v>
      </c>
      <c r="T296" s="59">
        <f>IF(T283="Y",T266,0)</f>
        <v>0</v>
      </c>
    </row>
    <row r="297" spans="1:20" x14ac:dyDescent="0.25">
      <c r="A297" s="17"/>
      <c r="B297" s="57" t="s">
        <v>1</v>
      </c>
      <c r="C297" s="58">
        <f t="shared" ref="C297:C305" si="86">IF(C284="Y",G267,0)</f>
        <v>0</v>
      </c>
      <c r="D297" s="58">
        <f>IF(D284="Y",G267,0)</f>
        <v>0</v>
      </c>
      <c r="E297" s="58">
        <f>IF(E284="Y",G267,0)</f>
        <v>0</v>
      </c>
      <c r="F297" s="58">
        <f>IF(F284="Y",G267,0)</f>
        <v>0</v>
      </c>
      <c r="G297" s="58">
        <f>IF(G284="Y",G267,0)</f>
        <v>0</v>
      </c>
      <c r="H297" s="58">
        <f>IF(H284="Y",G267,0)</f>
        <v>0</v>
      </c>
      <c r="I297" s="58">
        <f>IF(I284="Y",G267,0)</f>
        <v>0</v>
      </c>
      <c r="J297" s="58">
        <f>IF(J284="Y",G267,0)</f>
        <v>0</v>
      </c>
      <c r="K297" s="58">
        <f>IF(K284="Y",G267,0)</f>
        <v>0</v>
      </c>
      <c r="L297" s="59">
        <f>IF(L284="Y",G267,0)</f>
        <v>0</v>
      </c>
      <c r="N297" s="17"/>
      <c r="O297" s="57" t="s">
        <v>1</v>
      </c>
      <c r="P297" s="58">
        <f t="shared" ref="P297:P305" si="87">IF(P284="Y",T267,0)</f>
        <v>0</v>
      </c>
      <c r="Q297" s="58">
        <f>IF(Q284="Y",T267,0)</f>
        <v>0</v>
      </c>
      <c r="R297" s="58">
        <f>IF(R284="Y",T267,0)</f>
        <v>0</v>
      </c>
      <c r="S297" s="58">
        <f>IF(S284="Y",T267,0)</f>
        <v>0</v>
      </c>
      <c r="T297" s="59">
        <f>IF(T284="Y",T267,0)</f>
        <v>0</v>
      </c>
    </row>
    <row r="298" spans="1:20" x14ac:dyDescent="0.25">
      <c r="A298" s="17"/>
      <c r="B298" s="57" t="s">
        <v>2</v>
      </c>
      <c r="C298" s="58">
        <f t="shared" si="86"/>
        <v>0</v>
      </c>
      <c r="D298" s="58">
        <f>IF(D285="Y",G268,0)</f>
        <v>0</v>
      </c>
      <c r="E298" s="58">
        <f>IF(E285="Y",G268,0)</f>
        <v>0</v>
      </c>
      <c r="F298" s="58">
        <f>IF(F285="Y",G268,0)</f>
        <v>0</v>
      </c>
      <c r="G298" s="58">
        <f>IF(G285="Y",G268,0)</f>
        <v>0</v>
      </c>
      <c r="H298" s="58">
        <f>IF(H285="Y",G268,0)</f>
        <v>0</v>
      </c>
      <c r="I298" s="58">
        <f>IF(I285="Y",G268,0)</f>
        <v>0</v>
      </c>
      <c r="J298" s="58">
        <f>IF(J285="Y",G268,0)</f>
        <v>0</v>
      </c>
      <c r="K298" s="58">
        <f>IF(K285="Y",G268,0)</f>
        <v>0</v>
      </c>
      <c r="L298" s="59">
        <f>IF(L285="Y",G268,0)</f>
        <v>0</v>
      </c>
      <c r="N298" s="17"/>
      <c r="O298" s="57" t="s">
        <v>2</v>
      </c>
      <c r="P298" s="58">
        <f t="shared" si="87"/>
        <v>0</v>
      </c>
      <c r="Q298" s="58">
        <f>IF(Q285="Y",T268,0)</f>
        <v>0</v>
      </c>
      <c r="R298" s="58">
        <f>IF(R285="Y",T268,0)</f>
        <v>0</v>
      </c>
      <c r="S298" s="58">
        <f>IF(S285="Y",T268,0)</f>
        <v>0</v>
      </c>
      <c r="T298" s="59">
        <f>IF(T285="Y",T268,0)</f>
        <v>0</v>
      </c>
    </row>
    <row r="299" spans="1:20" x14ac:dyDescent="0.25">
      <c r="A299" s="17"/>
      <c r="B299" s="57" t="s">
        <v>3</v>
      </c>
      <c r="C299" s="58">
        <f t="shared" si="86"/>
        <v>0</v>
      </c>
      <c r="D299" s="58">
        <f>IF(D286="Y",G269,0)</f>
        <v>0</v>
      </c>
      <c r="E299" s="58">
        <f>IF(E286="Y",G269,0)</f>
        <v>0</v>
      </c>
      <c r="F299" s="58">
        <f>IF(F286="Y",G269,0)</f>
        <v>0</v>
      </c>
      <c r="G299" s="58">
        <f>IF(G286="Y",G269,0)</f>
        <v>0</v>
      </c>
      <c r="H299" s="58">
        <f>IF(H286="Y",G269,0)</f>
        <v>0</v>
      </c>
      <c r="I299" s="58">
        <f>IF(I286="Y",G269,0)</f>
        <v>0</v>
      </c>
      <c r="J299" s="58">
        <f>IF(J286="Y",G269,0)</f>
        <v>0</v>
      </c>
      <c r="K299" s="58">
        <f>IF(K286="Y",G269,0)</f>
        <v>0</v>
      </c>
      <c r="L299" s="59">
        <f>IF(L286="Y",G269,0)</f>
        <v>0</v>
      </c>
      <c r="N299" s="17"/>
      <c r="O299" s="57" t="s">
        <v>3</v>
      </c>
      <c r="P299" s="58">
        <f t="shared" si="87"/>
        <v>0</v>
      </c>
      <c r="Q299" s="58">
        <f>IF(Q286="Y",T269,0)</f>
        <v>0</v>
      </c>
      <c r="R299" s="58">
        <f>IF(R286="Y",T269,0)</f>
        <v>0</v>
      </c>
      <c r="S299" s="58">
        <f>IF(S286="Y",T269,0)</f>
        <v>0</v>
      </c>
      <c r="T299" s="59">
        <f>IF(T286="Y",T269,0)</f>
        <v>0</v>
      </c>
    </row>
    <row r="300" spans="1:20" x14ac:dyDescent="0.25">
      <c r="A300" s="17"/>
      <c r="B300" s="57" t="s">
        <v>4</v>
      </c>
      <c r="C300" s="58">
        <f t="shared" si="86"/>
        <v>0</v>
      </c>
      <c r="D300" s="58">
        <f t="shared" ref="D300:D305" si="88">IF(D287="Y",G270,0)</f>
        <v>0</v>
      </c>
      <c r="E300" s="58">
        <f t="shared" ref="E300:E305" si="89">IF(E287="Y",G270,0)</f>
        <v>0</v>
      </c>
      <c r="F300" s="58">
        <f t="shared" ref="F300:F305" si="90">IF(F287="Y",G270,0)</f>
        <v>0</v>
      </c>
      <c r="G300" s="58">
        <f t="shared" ref="G300:G305" si="91">IF(G287="Y",G270,0)</f>
        <v>0</v>
      </c>
      <c r="H300" s="58">
        <f t="shared" ref="H300:H305" si="92">IF(H287="Y",G270,0)</f>
        <v>0</v>
      </c>
      <c r="I300" s="58">
        <f t="shared" ref="I300:I305" si="93">IF(I287="Y",G270,0)</f>
        <v>0</v>
      </c>
      <c r="J300" s="58">
        <f t="shared" ref="J300:J305" si="94">IF(J287="Y",G270,0)</f>
        <v>0</v>
      </c>
      <c r="K300" s="58">
        <f t="shared" ref="K300:K305" si="95">IF(K287="Y",G270,0)</f>
        <v>0</v>
      </c>
      <c r="L300" s="59">
        <f t="shared" ref="L300:L305" si="96">IF(L287="Y",G270,0)</f>
        <v>0</v>
      </c>
      <c r="N300" s="17"/>
      <c r="O300" s="57" t="s">
        <v>4</v>
      </c>
      <c r="P300" s="58">
        <f t="shared" si="87"/>
        <v>0</v>
      </c>
      <c r="Q300" s="58">
        <f t="shared" ref="Q300:Q305" si="97">IF(Q287="Y",T270,0)</f>
        <v>0</v>
      </c>
      <c r="R300" s="58">
        <f t="shared" ref="R300:R305" si="98">IF(R287="Y",T270,0)</f>
        <v>0</v>
      </c>
      <c r="S300" s="58">
        <f t="shared" ref="S300:S305" si="99">IF(S287="Y",T270,0)</f>
        <v>0</v>
      </c>
      <c r="T300" s="59">
        <f t="shared" ref="T300:T305" si="100">IF(T287="Y",T270,0)</f>
        <v>0</v>
      </c>
    </row>
    <row r="301" spans="1:20" x14ac:dyDescent="0.25">
      <c r="B301" s="57" t="s">
        <v>5</v>
      </c>
      <c r="C301" s="58">
        <f t="shared" si="86"/>
        <v>0</v>
      </c>
      <c r="D301" s="58">
        <f t="shared" si="88"/>
        <v>0</v>
      </c>
      <c r="E301" s="58">
        <f t="shared" si="89"/>
        <v>0</v>
      </c>
      <c r="F301" s="58">
        <f t="shared" si="90"/>
        <v>0</v>
      </c>
      <c r="G301" s="58">
        <f t="shared" si="91"/>
        <v>0</v>
      </c>
      <c r="H301" s="58">
        <f t="shared" si="92"/>
        <v>0</v>
      </c>
      <c r="I301" s="58">
        <f t="shared" si="93"/>
        <v>0</v>
      </c>
      <c r="J301" s="58">
        <f t="shared" si="94"/>
        <v>0</v>
      </c>
      <c r="K301" s="58">
        <f t="shared" si="95"/>
        <v>0</v>
      </c>
      <c r="L301" s="59">
        <f t="shared" si="96"/>
        <v>0</v>
      </c>
      <c r="N301" s="17"/>
      <c r="O301" s="57" t="s">
        <v>5</v>
      </c>
      <c r="P301" s="58">
        <f t="shared" si="87"/>
        <v>0</v>
      </c>
      <c r="Q301" s="58">
        <f t="shared" si="97"/>
        <v>0</v>
      </c>
      <c r="R301" s="58">
        <f t="shared" si="98"/>
        <v>0</v>
      </c>
      <c r="S301" s="58">
        <f t="shared" si="99"/>
        <v>0</v>
      </c>
      <c r="T301" s="59">
        <f t="shared" si="100"/>
        <v>0</v>
      </c>
    </row>
    <row r="302" spans="1:20" x14ac:dyDescent="0.25">
      <c r="B302" s="57" t="s">
        <v>6</v>
      </c>
      <c r="C302" s="58">
        <f t="shared" si="86"/>
        <v>0</v>
      </c>
      <c r="D302" s="58">
        <f t="shared" si="88"/>
        <v>0</v>
      </c>
      <c r="E302" s="58">
        <f t="shared" si="89"/>
        <v>0</v>
      </c>
      <c r="F302" s="58">
        <f t="shared" si="90"/>
        <v>0</v>
      </c>
      <c r="G302" s="58">
        <f t="shared" si="91"/>
        <v>0</v>
      </c>
      <c r="H302" s="58">
        <f t="shared" si="92"/>
        <v>0</v>
      </c>
      <c r="I302" s="58">
        <f t="shared" si="93"/>
        <v>0</v>
      </c>
      <c r="J302" s="58">
        <f t="shared" si="94"/>
        <v>0</v>
      </c>
      <c r="K302" s="58">
        <f t="shared" si="95"/>
        <v>0</v>
      </c>
      <c r="L302" s="59">
        <f t="shared" si="96"/>
        <v>0</v>
      </c>
      <c r="O302" s="57" t="s">
        <v>6</v>
      </c>
      <c r="P302" s="58">
        <f t="shared" si="87"/>
        <v>0</v>
      </c>
      <c r="Q302" s="58">
        <f t="shared" si="97"/>
        <v>0</v>
      </c>
      <c r="R302" s="58">
        <f t="shared" si="98"/>
        <v>0</v>
      </c>
      <c r="S302" s="58">
        <f t="shared" si="99"/>
        <v>0</v>
      </c>
      <c r="T302" s="59">
        <f t="shared" si="100"/>
        <v>0</v>
      </c>
    </row>
    <row r="303" spans="1:20" x14ac:dyDescent="0.25">
      <c r="B303" s="57" t="s">
        <v>7</v>
      </c>
      <c r="C303" s="58">
        <f t="shared" si="86"/>
        <v>0</v>
      </c>
      <c r="D303" s="58">
        <f t="shared" si="88"/>
        <v>0</v>
      </c>
      <c r="E303" s="58">
        <f t="shared" si="89"/>
        <v>0</v>
      </c>
      <c r="F303" s="58">
        <f t="shared" si="90"/>
        <v>0</v>
      </c>
      <c r="G303" s="58">
        <f t="shared" si="91"/>
        <v>0</v>
      </c>
      <c r="H303" s="58">
        <f t="shared" si="92"/>
        <v>0</v>
      </c>
      <c r="I303" s="58">
        <f t="shared" si="93"/>
        <v>0</v>
      </c>
      <c r="J303" s="58">
        <f t="shared" si="94"/>
        <v>0</v>
      </c>
      <c r="K303" s="58">
        <f t="shared" si="95"/>
        <v>0</v>
      </c>
      <c r="L303" s="59">
        <f t="shared" si="96"/>
        <v>0</v>
      </c>
      <c r="O303" s="57" t="s">
        <v>7</v>
      </c>
      <c r="P303" s="58">
        <f t="shared" si="87"/>
        <v>0</v>
      </c>
      <c r="Q303" s="58">
        <f t="shared" si="97"/>
        <v>0</v>
      </c>
      <c r="R303" s="58">
        <f t="shared" si="98"/>
        <v>0</v>
      </c>
      <c r="S303" s="58">
        <f t="shared" si="99"/>
        <v>0</v>
      </c>
      <c r="T303" s="59">
        <f t="shared" si="100"/>
        <v>0</v>
      </c>
    </row>
    <row r="304" spans="1:20" x14ac:dyDescent="0.25">
      <c r="B304" s="57" t="s">
        <v>8</v>
      </c>
      <c r="C304" s="58">
        <f t="shared" si="86"/>
        <v>0</v>
      </c>
      <c r="D304" s="58">
        <f t="shared" si="88"/>
        <v>0</v>
      </c>
      <c r="E304" s="58">
        <f t="shared" si="89"/>
        <v>0</v>
      </c>
      <c r="F304" s="58">
        <f t="shared" si="90"/>
        <v>0</v>
      </c>
      <c r="G304" s="58">
        <f t="shared" si="91"/>
        <v>0</v>
      </c>
      <c r="H304" s="58">
        <f t="shared" si="92"/>
        <v>0</v>
      </c>
      <c r="I304" s="58">
        <f t="shared" si="93"/>
        <v>0</v>
      </c>
      <c r="J304" s="58">
        <f t="shared" si="94"/>
        <v>0</v>
      </c>
      <c r="K304" s="58">
        <f t="shared" si="95"/>
        <v>0</v>
      </c>
      <c r="L304" s="59">
        <f t="shared" si="96"/>
        <v>0</v>
      </c>
      <c r="O304" s="57" t="s">
        <v>8</v>
      </c>
      <c r="P304" s="58">
        <f t="shared" si="87"/>
        <v>0</v>
      </c>
      <c r="Q304" s="58">
        <f t="shared" si="97"/>
        <v>0</v>
      </c>
      <c r="R304" s="58">
        <f t="shared" si="98"/>
        <v>0</v>
      </c>
      <c r="S304" s="58">
        <f t="shared" si="99"/>
        <v>0</v>
      </c>
      <c r="T304" s="59">
        <f t="shared" si="100"/>
        <v>0</v>
      </c>
    </row>
    <row r="305" spans="1:20" x14ac:dyDescent="0.25">
      <c r="B305" s="57" t="s">
        <v>9</v>
      </c>
      <c r="C305" s="58">
        <f t="shared" si="86"/>
        <v>0</v>
      </c>
      <c r="D305" s="58">
        <f t="shared" si="88"/>
        <v>0</v>
      </c>
      <c r="E305" s="58">
        <f t="shared" si="89"/>
        <v>0</v>
      </c>
      <c r="F305" s="58">
        <f t="shared" si="90"/>
        <v>0</v>
      </c>
      <c r="G305" s="58">
        <f t="shared" si="91"/>
        <v>0</v>
      </c>
      <c r="H305" s="58">
        <f t="shared" si="92"/>
        <v>0</v>
      </c>
      <c r="I305" s="58">
        <f t="shared" si="93"/>
        <v>0</v>
      </c>
      <c r="J305" s="58">
        <f t="shared" si="94"/>
        <v>0</v>
      </c>
      <c r="K305" s="58">
        <f t="shared" si="95"/>
        <v>0</v>
      </c>
      <c r="L305" s="59">
        <f t="shared" si="96"/>
        <v>0</v>
      </c>
      <c r="O305" s="57" t="s">
        <v>9</v>
      </c>
      <c r="P305" s="58">
        <f t="shared" si="87"/>
        <v>0</v>
      </c>
      <c r="Q305" s="58">
        <f t="shared" si="97"/>
        <v>0</v>
      </c>
      <c r="R305" s="58">
        <f t="shared" si="98"/>
        <v>0</v>
      </c>
      <c r="S305" s="58">
        <f t="shared" si="99"/>
        <v>0</v>
      </c>
      <c r="T305" s="59">
        <f t="shared" si="100"/>
        <v>0</v>
      </c>
    </row>
    <row r="306" spans="1:20" ht="15.75" thickBot="1" x14ac:dyDescent="0.3">
      <c r="B306" s="60" t="s">
        <v>10</v>
      </c>
      <c r="C306" s="61" t="e">
        <f>AVERAGEIF(C296:C305,"&gt;0")</f>
        <v>#DIV/0!</v>
      </c>
      <c r="D306" s="61" t="e">
        <f t="shared" ref="D306" si="101">AVERAGEIF(D296:D305,"&gt;0")</f>
        <v>#DIV/0!</v>
      </c>
      <c r="E306" s="61" t="e">
        <f t="shared" ref="E306" si="102">AVERAGEIF(E296:E305,"&gt;0")</f>
        <v>#DIV/0!</v>
      </c>
      <c r="F306" s="61" t="e">
        <f t="shared" ref="F306" si="103">AVERAGEIF(F296:F305,"&gt;0")</f>
        <v>#DIV/0!</v>
      </c>
      <c r="G306" s="61" t="e">
        <f t="shared" ref="G306" si="104">AVERAGEIF(G296:G305,"&gt;0")</f>
        <v>#DIV/0!</v>
      </c>
      <c r="H306" s="61" t="e">
        <f t="shared" ref="H306" si="105">AVERAGEIF(H296:H305,"&gt;0")</f>
        <v>#DIV/0!</v>
      </c>
      <c r="I306" s="61" t="e">
        <f t="shared" ref="I306" si="106">AVERAGEIF(I296:I305,"&gt;0")</f>
        <v>#DIV/0!</v>
      </c>
      <c r="J306" s="61" t="e">
        <f t="shared" ref="J306" si="107">AVERAGEIF(J296:J305,"&gt;0")</f>
        <v>#DIV/0!</v>
      </c>
      <c r="K306" s="61" t="e">
        <f t="shared" ref="K306" si="108">AVERAGEIF(K296:K305,"&gt;0")</f>
        <v>#DIV/0!</v>
      </c>
      <c r="L306" s="62" t="e">
        <f t="shared" ref="L306" si="109">AVERAGEIF(L296:L305,"&gt;0")</f>
        <v>#DIV/0!</v>
      </c>
      <c r="O306" s="60" t="s">
        <v>10</v>
      </c>
      <c r="P306" s="61" t="e">
        <f>AVERAGEIF(P296:P305,"&gt;0")</f>
        <v>#DIV/0!</v>
      </c>
      <c r="Q306" s="61" t="e">
        <f t="shared" ref="Q306" si="110">AVERAGEIF(Q296:Q305,"&gt;0")</f>
        <v>#DIV/0!</v>
      </c>
      <c r="R306" s="61" t="e">
        <f t="shared" ref="R306" si="111">AVERAGEIF(R296:R305,"&gt;0")</f>
        <v>#DIV/0!</v>
      </c>
      <c r="S306" s="61" t="e">
        <f t="shared" ref="S306" si="112">AVERAGEIF(S296:S305,"&gt;0")</f>
        <v>#DIV/0!</v>
      </c>
      <c r="T306" s="62" t="e">
        <f t="shared" ref="T306" si="113">AVERAGEIF(T296:T305,"&gt;0")</f>
        <v>#DIV/0!</v>
      </c>
    </row>
    <row r="312" spans="1:20" ht="15.75" thickBot="1" x14ac:dyDescent="0.3"/>
    <row r="313" spans="1:20" ht="34.5" thickBot="1" x14ac:dyDescent="0.55000000000000004">
      <c r="A313" s="82" t="s">
        <v>66</v>
      </c>
      <c r="B313" s="83"/>
      <c r="C313" s="83"/>
      <c r="D313" s="83"/>
      <c r="E313" s="83"/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  <c r="R313" s="83"/>
      <c r="S313" s="83"/>
      <c r="T313" s="84"/>
    </row>
    <row r="315" spans="1:20" ht="15.75" thickBot="1" x14ac:dyDescent="0.3"/>
    <row r="316" spans="1:20" x14ac:dyDescent="0.25">
      <c r="B316" s="63" t="s">
        <v>67</v>
      </c>
      <c r="C316" s="64" t="s">
        <v>11</v>
      </c>
      <c r="D316" s="64" t="s">
        <v>12</v>
      </c>
      <c r="E316" s="64" t="s">
        <v>13</v>
      </c>
      <c r="F316" s="64" t="s">
        <v>14</v>
      </c>
      <c r="G316" s="64" t="s">
        <v>15</v>
      </c>
      <c r="H316" s="64" t="s">
        <v>16</v>
      </c>
      <c r="I316" s="64" t="s">
        <v>17</v>
      </c>
      <c r="J316" s="64" t="s">
        <v>18</v>
      </c>
      <c r="K316" s="64" t="s">
        <v>19</v>
      </c>
      <c r="L316" s="65" t="s">
        <v>20</v>
      </c>
      <c r="M316" s="64" t="s">
        <v>21</v>
      </c>
      <c r="N316" s="64" t="s">
        <v>22</v>
      </c>
      <c r="O316" s="64" t="s">
        <v>23</v>
      </c>
      <c r="P316" s="64" t="s">
        <v>24</v>
      </c>
      <c r="Q316" s="66" t="s">
        <v>25</v>
      </c>
    </row>
    <row r="317" spans="1:20" x14ac:dyDescent="0.25">
      <c r="B317" s="67" t="s">
        <v>68</v>
      </c>
      <c r="C317" s="16">
        <f>C159</f>
        <v>2.7272727272727271</v>
      </c>
      <c r="D317" s="16">
        <f t="shared" ref="D317:L317" si="114">D159</f>
        <v>2.6818181818181817</v>
      </c>
      <c r="E317" s="16">
        <f t="shared" si="114"/>
        <v>2.7272727272727275</v>
      </c>
      <c r="F317" s="16">
        <f t="shared" si="114"/>
        <v>2.7727272727272725</v>
      </c>
      <c r="G317" s="16">
        <f t="shared" si="114"/>
        <v>2.7727272727272725</v>
      </c>
      <c r="H317" s="16" t="e">
        <f t="shared" si="114"/>
        <v>#DIV/0!</v>
      </c>
      <c r="I317" s="16" t="e">
        <f t="shared" si="114"/>
        <v>#DIV/0!</v>
      </c>
      <c r="J317" s="16" t="e">
        <f t="shared" si="114"/>
        <v>#DIV/0!</v>
      </c>
      <c r="K317" s="16" t="e">
        <f t="shared" si="114"/>
        <v>#DIV/0!</v>
      </c>
      <c r="L317" s="16" t="e">
        <f t="shared" si="114"/>
        <v>#DIV/0!</v>
      </c>
      <c r="M317" s="16" t="e">
        <f>P159</f>
        <v>#DIV/0!</v>
      </c>
      <c r="N317" s="16" t="e">
        <f t="shared" ref="N317:Q317" si="115">Q159</f>
        <v>#DIV/0!</v>
      </c>
      <c r="O317" s="16" t="e">
        <f t="shared" si="115"/>
        <v>#DIV/0!</v>
      </c>
      <c r="P317" s="16" t="e">
        <f t="shared" si="115"/>
        <v>#DIV/0!</v>
      </c>
      <c r="Q317" s="16" t="e">
        <f t="shared" si="115"/>
        <v>#DIV/0!</v>
      </c>
    </row>
    <row r="318" spans="1:20" x14ac:dyDescent="0.25">
      <c r="B318" s="67" t="s">
        <v>69</v>
      </c>
      <c r="C318" s="16">
        <f>C208</f>
        <v>2.8979591836734699</v>
      </c>
      <c r="D318" s="16">
        <f t="shared" ref="D318:L318" si="116">D208</f>
        <v>2.8857142857142861</v>
      </c>
      <c r="E318" s="16">
        <f t="shared" si="116"/>
        <v>2.8857142857142861</v>
      </c>
      <c r="F318" s="16">
        <f t="shared" si="116"/>
        <v>2.8857142857142861</v>
      </c>
      <c r="G318" s="16">
        <f t="shared" si="116"/>
        <v>2.910714285714286</v>
      </c>
      <c r="H318" s="16">
        <f t="shared" si="116"/>
        <v>2.8775510204081631</v>
      </c>
      <c r="I318" s="16">
        <f t="shared" si="116"/>
        <v>2.9285714285714288</v>
      </c>
      <c r="J318" s="16" t="e">
        <f t="shared" si="116"/>
        <v>#DIV/0!</v>
      </c>
      <c r="K318" s="16" t="e">
        <f t="shared" si="116"/>
        <v>#DIV/0!</v>
      </c>
      <c r="L318" s="16" t="e">
        <f t="shared" si="116"/>
        <v>#DIV/0!</v>
      </c>
      <c r="M318" s="16" t="e">
        <f>P208</f>
        <v>#DIV/0!</v>
      </c>
      <c r="N318" s="16" t="e">
        <f t="shared" ref="N318:Q318" si="117">Q208</f>
        <v>#DIV/0!</v>
      </c>
      <c r="O318" s="16" t="e">
        <f t="shared" si="117"/>
        <v>#DIV/0!</v>
      </c>
      <c r="P318" s="16" t="e">
        <f t="shared" si="117"/>
        <v>#DIV/0!</v>
      </c>
      <c r="Q318" s="16" t="e">
        <f t="shared" si="117"/>
        <v>#DIV/0!</v>
      </c>
    </row>
    <row r="319" spans="1:20" x14ac:dyDescent="0.25">
      <c r="B319" s="67" t="s">
        <v>71</v>
      </c>
      <c r="C319" s="16">
        <f>C257</f>
        <v>2.7142857142857149</v>
      </c>
      <c r="D319" s="16">
        <f t="shared" ref="D319:L319" si="118">D257</f>
        <v>2.7333333333333334</v>
      </c>
      <c r="E319" s="16">
        <f t="shared" si="118"/>
        <v>2.7333333333333334</v>
      </c>
      <c r="F319" s="16">
        <f t="shared" si="118"/>
        <v>2.75</v>
      </c>
      <c r="G319" s="16">
        <f t="shared" si="118"/>
        <v>2.75</v>
      </c>
      <c r="H319" s="16">
        <f t="shared" si="118"/>
        <v>2.7380952380952381</v>
      </c>
      <c r="I319" s="16">
        <f t="shared" si="118"/>
        <v>2.7777777777777781</v>
      </c>
      <c r="J319" s="16" t="e">
        <f t="shared" si="118"/>
        <v>#DIV/0!</v>
      </c>
      <c r="K319" s="16" t="e">
        <f t="shared" si="118"/>
        <v>#DIV/0!</v>
      </c>
      <c r="L319" s="16" t="e">
        <f t="shared" si="118"/>
        <v>#DIV/0!</v>
      </c>
      <c r="M319" s="16" t="e">
        <f>P257</f>
        <v>#DIV/0!</v>
      </c>
      <c r="N319" s="16" t="e">
        <f t="shared" ref="N319:Q319" si="119">Q257</f>
        <v>#DIV/0!</v>
      </c>
      <c r="O319" s="16" t="e">
        <f t="shared" si="119"/>
        <v>#DIV/0!</v>
      </c>
      <c r="P319" s="16" t="e">
        <f t="shared" si="119"/>
        <v>#DIV/0!</v>
      </c>
      <c r="Q319" s="16" t="e">
        <f t="shared" si="119"/>
        <v>#DIV/0!</v>
      </c>
    </row>
    <row r="320" spans="1:20" x14ac:dyDescent="0.25">
      <c r="B320" s="67" t="s">
        <v>70</v>
      </c>
      <c r="C320" s="16" t="e">
        <f>C306</f>
        <v>#DIV/0!</v>
      </c>
      <c r="D320" s="16" t="e">
        <f t="shared" ref="D320:L320" si="120">D306</f>
        <v>#DIV/0!</v>
      </c>
      <c r="E320" s="16" t="e">
        <f t="shared" si="120"/>
        <v>#DIV/0!</v>
      </c>
      <c r="F320" s="16" t="e">
        <f t="shared" si="120"/>
        <v>#DIV/0!</v>
      </c>
      <c r="G320" s="16" t="e">
        <f t="shared" si="120"/>
        <v>#DIV/0!</v>
      </c>
      <c r="H320" s="16" t="e">
        <f t="shared" si="120"/>
        <v>#DIV/0!</v>
      </c>
      <c r="I320" s="16" t="e">
        <f t="shared" si="120"/>
        <v>#DIV/0!</v>
      </c>
      <c r="J320" s="16" t="e">
        <f t="shared" si="120"/>
        <v>#DIV/0!</v>
      </c>
      <c r="K320" s="16" t="e">
        <f t="shared" si="120"/>
        <v>#DIV/0!</v>
      </c>
      <c r="L320" s="16" t="e">
        <f t="shared" si="120"/>
        <v>#DIV/0!</v>
      </c>
      <c r="M320" s="16">
        <f>P305</f>
        <v>0</v>
      </c>
      <c r="N320" s="16">
        <f t="shared" ref="N320:Q320" si="121">Q305</f>
        <v>0</v>
      </c>
      <c r="O320" s="16">
        <f t="shared" si="121"/>
        <v>0</v>
      </c>
      <c r="P320" s="16">
        <f t="shared" si="121"/>
        <v>0</v>
      </c>
      <c r="Q320" s="16">
        <f t="shared" si="121"/>
        <v>0</v>
      </c>
    </row>
    <row r="321" spans="2:17" ht="15.75" thickBot="1" x14ac:dyDescent="0.3">
      <c r="B321" s="68" t="s">
        <v>10</v>
      </c>
      <c r="C321" s="69">
        <f>AVERAGEIF(C317:C320,"&gt;0")</f>
        <v>2.7798392084106371</v>
      </c>
      <c r="D321" s="69">
        <f t="shared" ref="D321:Q321" si="122">AVERAGEIF(D317:D320,"&gt;0")</f>
        <v>2.7669552669552666</v>
      </c>
      <c r="E321" s="69">
        <f t="shared" si="122"/>
        <v>2.7821067821067822</v>
      </c>
      <c r="F321" s="69">
        <f t="shared" si="122"/>
        <v>2.8028138528138533</v>
      </c>
      <c r="G321" s="69">
        <f t="shared" si="122"/>
        <v>2.8111471861471862</v>
      </c>
      <c r="H321" s="69">
        <f t="shared" si="122"/>
        <v>2.8078231292517009</v>
      </c>
      <c r="I321" s="69">
        <f t="shared" si="122"/>
        <v>2.8531746031746037</v>
      </c>
      <c r="J321" s="69" t="e">
        <f t="shared" si="122"/>
        <v>#DIV/0!</v>
      </c>
      <c r="K321" s="69" t="e">
        <f t="shared" si="122"/>
        <v>#DIV/0!</v>
      </c>
      <c r="L321" s="69" t="e">
        <f t="shared" si="122"/>
        <v>#DIV/0!</v>
      </c>
      <c r="M321" s="69" t="e">
        <f t="shared" si="122"/>
        <v>#DIV/0!</v>
      </c>
      <c r="N321" s="69" t="e">
        <f t="shared" si="122"/>
        <v>#DIV/0!</v>
      </c>
      <c r="O321" s="69" t="e">
        <f t="shared" si="122"/>
        <v>#DIV/0!</v>
      </c>
      <c r="P321" s="69" t="e">
        <f t="shared" si="122"/>
        <v>#DIV/0!</v>
      </c>
      <c r="Q321" s="69" t="e">
        <f t="shared" si="122"/>
        <v>#DIV/0!</v>
      </c>
    </row>
  </sheetData>
  <sheetProtection algorithmName="SHA-512" hashValue="EnYObAs0AD7sYWb+hVnarw09OD9Y5UsgQUd2sEU/aqMOEPHgq4gEhJALJMgwlTCPL4bcjlQoBkRDEFoKju9RDQ==" saltValue="ADPta5DTiJO9dNN80vpCAg==" spinCount="100000" sheet="1" objects="1" scenarios="1" selectLockedCells="1"/>
  <mergeCells count="34">
    <mergeCell ref="C4:Q5"/>
    <mergeCell ref="A4:B5"/>
    <mergeCell ref="A1:Q1"/>
    <mergeCell ref="A2:Q2"/>
    <mergeCell ref="A3:Q3"/>
    <mergeCell ref="B147:L147"/>
    <mergeCell ref="O147:T147"/>
    <mergeCell ref="A115:Q115"/>
    <mergeCell ref="A116:Q116"/>
    <mergeCell ref="D131:E131"/>
    <mergeCell ref="B134:L134"/>
    <mergeCell ref="O134:T134"/>
    <mergeCell ref="A262:T262"/>
    <mergeCell ref="D229:E229"/>
    <mergeCell ref="B232:L232"/>
    <mergeCell ref="A164:Q164"/>
    <mergeCell ref="A165:Q165"/>
    <mergeCell ref="D180:E180"/>
    <mergeCell ref="B183:L183"/>
    <mergeCell ref="O183:T183"/>
    <mergeCell ref="B196:L196"/>
    <mergeCell ref="O196:T196"/>
    <mergeCell ref="O232:T232"/>
    <mergeCell ref="B245:L245"/>
    <mergeCell ref="O245:T245"/>
    <mergeCell ref="A213:T213"/>
    <mergeCell ref="A214:T214"/>
    <mergeCell ref="A313:T313"/>
    <mergeCell ref="A263:T263"/>
    <mergeCell ref="D278:E278"/>
    <mergeCell ref="B281:L281"/>
    <mergeCell ref="O281:T281"/>
    <mergeCell ref="B294:L294"/>
    <mergeCell ref="O294:T294"/>
  </mergeCells>
  <phoneticPr fontId="21" type="noConversion"/>
  <conditionalFormatting sqref="C4 A1:A4">
    <cfRule type="containsErrors" dxfId="20" priority="35">
      <formula>ISERROR(A1)</formula>
    </cfRule>
  </conditionalFormatting>
  <conditionalFormatting sqref="B134">
    <cfRule type="containsErrors" dxfId="19" priority="31">
      <formula>ISERROR(B134)</formula>
    </cfRule>
  </conditionalFormatting>
  <conditionalFormatting sqref="G133:H133">
    <cfRule type="containsErrors" dxfId="18" priority="32">
      <formula>ISERROR(G133)</formula>
    </cfRule>
  </conditionalFormatting>
  <conditionalFormatting sqref="B147">
    <cfRule type="containsErrors" dxfId="17" priority="29">
      <formula>ISERROR(B147)</formula>
    </cfRule>
  </conditionalFormatting>
  <conditionalFormatting sqref="O134">
    <cfRule type="containsErrors" dxfId="16" priority="27">
      <formula>ISERROR(O134)</formula>
    </cfRule>
  </conditionalFormatting>
  <conditionalFormatting sqref="O147">
    <cfRule type="containsErrors" dxfId="15" priority="26">
      <formula>ISERROR(O147)</formula>
    </cfRule>
  </conditionalFormatting>
  <conditionalFormatting sqref="B183">
    <cfRule type="containsErrors" dxfId="14" priority="19">
      <formula>ISERROR(B183)</formula>
    </cfRule>
  </conditionalFormatting>
  <conditionalFormatting sqref="G182:H182">
    <cfRule type="containsErrors" dxfId="13" priority="20">
      <formula>ISERROR(G182)</formula>
    </cfRule>
  </conditionalFormatting>
  <conditionalFormatting sqref="B196">
    <cfRule type="containsErrors" dxfId="12" priority="18">
      <formula>ISERROR(B196)</formula>
    </cfRule>
  </conditionalFormatting>
  <conditionalFormatting sqref="O183">
    <cfRule type="containsErrors" dxfId="11" priority="17">
      <formula>ISERROR(O183)</formula>
    </cfRule>
  </conditionalFormatting>
  <conditionalFormatting sqref="O196">
    <cfRule type="containsErrors" dxfId="10" priority="16">
      <formula>ISERROR(O196)</formula>
    </cfRule>
  </conditionalFormatting>
  <conditionalFormatting sqref="B232">
    <cfRule type="containsErrors" dxfId="9" priority="9">
      <formula>ISERROR(B232)</formula>
    </cfRule>
  </conditionalFormatting>
  <conditionalFormatting sqref="G231:H231">
    <cfRule type="containsErrors" dxfId="8" priority="10">
      <formula>ISERROR(G231)</formula>
    </cfRule>
  </conditionalFormatting>
  <conditionalFormatting sqref="B245">
    <cfRule type="containsErrors" dxfId="7" priority="8">
      <formula>ISERROR(B245)</formula>
    </cfRule>
  </conditionalFormatting>
  <conditionalFormatting sqref="O232">
    <cfRule type="containsErrors" dxfId="6" priority="7">
      <formula>ISERROR(O232)</formula>
    </cfRule>
  </conditionalFormatting>
  <conditionalFormatting sqref="O245">
    <cfRule type="containsErrors" dxfId="5" priority="6">
      <formula>ISERROR(O245)</formula>
    </cfRule>
  </conditionalFormatting>
  <conditionalFormatting sqref="B281">
    <cfRule type="containsErrors" dxfId="4" priority="4">
      <formula>ISERROR(B281)</formula>
    </cfRule>
  </conditionalFormatting>
  <conditionalFormatting sqref="G280:H280">
    <cfRule type="containsErrors" dxfId="3" priority="5">
      <formula>ISERROR(G280)</formula>
    </cfRule>
  </conditionalFormatting>
  <conditionalFormatting sqref="B294">
    <cfRule type="containsErrors" dxfId="2" priority="3">
      <formula>ISERROR(B294)</formula>
    </cfRule>
  </conditionalFormatting>
  <conditionalFormatting sqref="O281">
    <cfRule type="containsErrors" dxfId="1" priority="2">
      <formula>ISERROR(O281)</formula>
    </cfRule>
  </conditionalFormatting>
  <conditionalFormatting sqref="O294">
    <cfRule type="containsErrors" dxfId="0" priority="1">
      <formula>ISERROR(O294)</formula>
    </cfRule>
  </conditionalFormatting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PLO OR PSO ATTAINMENT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DrManoj</dc:creator>
  <cp:lastModifiedBy>IQAC CELL</cp:lastModifiedBy>
  <cp:lastPrinted>2022-11-14T09:36:01Z</cp:lastPrinted>
  <dcterms:created xsi:type="dcterms:W3CDTF">2022-07-26T09:41:54Z</dcterms:created>
  <dcterms:modified xsi:type="dcterms:W3CDTF">2024-11-23T10:54:21Z</dcterms:modified>
</cp:coreProperties>
</file>